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-120" yWindow="-120" windowWidth="29040" windowHeight="15840" tabRatio="602" activeTab="1"/>
  </bookViews>
  <sheets>
    <sheet name="Общая" sheetId="1" r:id="rId1"/>
    <sheet name="на утверждение" sheetId="3" r:id="rId2"/>
    <sheet name="пропуск" sheetId="4" r:id="rId3"/>
    <sheet name="журнал.ртн (2)" sheetId="6" r:id="rId4"/>
  </sheets>
  <externalReferences>
    <externalReference r:id="rId5"/>
  </externalReferences>
  <definedNames>
    <definedName name="_xlnm._FilterDatabase" localSheetId="3" hidden="1">'журнал.ртн (2)'!$B$2:$H$132</definedName>
    <definedName name="_xlnm._FilterDatabase" localSheetId="0" hidden="1">Общая!$A$3:$AMB$298</definedName>
    <definedName name="_xlnm.Print_Titles" localSheetId="3">'журнал.ртн (2)'!$1:$1</definedName>
    <definedName name="_xlnm.Print_Area" localSheetId="3">'журнал.ртн (2)'!$A$1:$H$141</definedName>
    <definedName name="_xlnm.Print_Area" localSheetId="1">'на утверждение'!$A$1:$I$184</definedName>
    <definedName name="_xlnm.Print_Area" localSheetId="0">Общая!$A$1:$W$2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C154" i="3" l="1"/>
  <c r="D154" i="3"/>
  <c r="E154" i="3"/>
  <c r="F154" i="3"/>
  <c r="G154" i="3"/>
  <c r="H154" i="3"/>
  <c r="I154" i="3"/>
  <c r="C155" i="3"/>
  <c r="D155" i="3"/>
  <c r="E155" i="3"/>
  <c r="F155" i="3"/>
  <c r="G155" i="3"/>
  <c r="H155" i="3"/>
  <c r="I155" i="3"/>
  <c r="C156" i="3"/>
  <c r="D156" i="3"/>
  <c r="E156" i="3"/>
  <c r="F156" i="3"/>
  <c r="G156" i="3"/>
  <c r="H156" i="3"/>
  <c r="I156" i="3"/>
  <c r="C157" i="3"/>
  <c r="D157" i="3"/>
  <c r="E157" i="3"/>
  <c r="F157" i="3"/>
  <c r="G157" i="3"/>
  <c r="H157" i="3"/>
  <c r="I157" i="3"/>
  <c r="C158" i="3"/>
  <c r="D158" i="3"/>
  <c r="E158" i="3"/>
  <c r="F158" i="3"/>
  <c r="G158" i="3"/>
  <c r="H158" i="3"/>
  <c r="I158" i="3"/>
  <c r="C159" i="3"/>
  <c r="D159" i="3"/>
  <c r="E159" i="3"/>
  <c r="F159" i="3"/>
  <c r="G159" i="3"/>
  <c r="H159" i="3"/>
  <c r="I159" i="3"/>
  <c r="C160" i="3"/>
  <c r="D160" i="3"/>
  <c r="E160" i="3"/>
  <c r="F160" i="3"/>
  <c r="G160" i="3"/>
  <c r="H160" i="3"/>
  <c r="I160" i="3"/>
  <c r="C161" i="3"/>
  <c r="D161" i="3"/>
  <c r="E161" i="3"/>
  <c r="F161" i="3"/>
  <c r="G161" i="3"/>
  <c r="H161" i="3"/>
  <c r="I161" i="3"/>
  <c r="C162" i="3"/>
  <c r="D162" i="3"/>
  <c r="E162" i="3"/>
  <c r="F162" i="3"/>
  <c r="G162" i="3"/>
  <c r="H162" i="3"/>
  <c r="I162" i="3"/>
  <c r="C163" i="3"/>
  <c r="D163" i="3"/>
  <c r="E163" i="3"/>
  <c r="F163" i="3"/>
  <c r="G163" i="3"/>
  <c r="H163" i="3"/>
  <c r="I163" i="3"/>
  <c r="C164" i="3"/>
  <c r="D164" i="3"/>
  <c r="E164" i="3"/>
  <c r="F164" i="3"/>
  <c r="G164" i="3"/>
  <c r="H164" i="3"/>
  <c r="I164" i="3"/>
  <c r="C165" i="3"/>
  <c r="D165" i="3"/>
  <c r="E165" i="3"/>
  <c r="F165" i="3"/>
  <c r="G165" i="3"/>
  <c r="H165" i="3"/>
  <c r="I165" i="3"/>
  <c r="C166" i="3"/>
  <c r="D166" i="3"/>
  <c r="E166" i="3"/>
  <c r="F166" i="3"/>
  <c r="G166" i="3"/>
  <c r="H166" i="3"/>
  <c r="I166" i="3"/>
  <c r="C167" i="3"/>
  <c r="D167" i="3"/>
  <c r="E167" i="3"/>
  <c r="F167" i="3"/>
  <c r="G167" i="3"/>
  <c r="H167" i="3"/>
  <c r="I167" i="3"/>
  <c r="C168" i="3"/>
  <c r="D168" i="3"/>
  <c r="E168" i="3"/>
  <c r="F168" i="3"/>
  <c r="G168" i="3"/>
  <c r="H168" i="3"/>
  <c r="I168" i="3"/>
  <c r="C169" i="3"/>
  <c r="D169" i="3"/>
  <c r="E169" i="3"/>
  <c r="F169" i="3"/>
  <c r="G169" i="3"/>
  <c r="H169" i="3"/>
  <c r="I169" i="3"/>
  <c r="C170" i="3"/>
  <c r="D170" i="3"/>
  <c r="E170" i="3"/>
  <c r="F170" i="3"/>
  <c r="G170" i="3"/>
  <c r="H170" i="3"/>
  <c r="I170" i="3"/>
  <c r="C171" i="3"/>
  <c r="D171" i="3"/>
  <c r="E171" i="3"/>
  <c r="F171" i="3"/>
  <c r="G171" i="3"/>
  <c r="H171" i="3"/>
  <c r="I171" i="3"/>
  <c r="C172" i="3"/>
  <c r="D172" i="3"/>
  <c r="E172" i="3"/>
  <c r="F172" i="3"/>
  <c r="G172" i="3"/>
  <c r="H172" i="3"/>
  <c r="I172" i="3"/>
  <c r="C173" i="3"/>
  <c r="D173" i="3"/>
  <c r="E173" i="3"/>
  <c r="F173" i="3"/>
  <c r="G173" i="3"/>
  <c r="H173" i="3"/>
  <c r="I173" i="3"/>
  <c r="C174" i="3"/>
  <c r="D174" i="3"/>
  <c r="E174" i="3"/>
  <c r="F174" i="3"/>
  <c r="G174" i="3"/>
  <c r="H174" i="3"/>
  <c r="I174" i="3"/>
  <c r="C175" i="3"/>
  <c r="D175" i="3"/>
  <c r="E175" i="3"/>
  <c r="F175" i="3"/>
  <c r="G175" i="3"/>
  <c r="H175" i="3"/>
  <c r="I175" i="3"/>
  <c r="C176" i="3"/>
  <c r="D176" i="3"/>
  <c r="E176" i="3"/>
  <c r="F176" i="3"/>
  <c r="G176" i="3"/>
  <c r="H176" i="3"/>
  <c r="I176" i="3"/>
  <c r="C177" i="3"/>
  <c r="D177" i="3"/>
  <c r="E177" i="3"/>
  <c r="F177" i="3"/>
  <c r="G177" i="3"/>
  <c r="H177" i="3"/>
  <c r="I177" i="3"/>
  <c r="C178" i="3"/>
  <c r="D178" i="3"/>
  <c r="E178" i="3"/>
  <c r="F178" i="3"/>
  <c r="G178" i="3"/>
  <c r="H178" i="3"/>
  <c r="I178" i="3"/>
  <c r="C179" i="3"/>
  <c r="D179" i="3"/>
  <c r="E179" i="3"/>
  <c r="F179" i="3"/>
  <c r="G179" i="3"/>
  <c r="H179" i="3"/>
  <c r="I179" i="3"/>
  <c r="C16" i="3" l="1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C45" i="3"/>
  <c r="D45" i="3"/>
  <c r="E45" i="3"/>
  <c r="F45" i="3"/>
  <c r="G45" i="3"/>
  <c r="H45" i="3"/>
  <c r="I45" i="3"/>
  <c r="C46" i="3"/>
  <c r="D46" i="3"/>
  <c r="E46" i="3"/>
  <c r="F46" i="3"/>
  <c r="G46" i="3"/>
  <c r="H46" i="3"/>
  <c r="I46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I50" i="3"/>
  <c r="C51" i="3"/>
  <c r="D51" i="3"/>
  <c r="E51" i="3"/>
  <c r="F51" i="3"/>
  <c r="G51" i="3"/>
  <c r="H51" i="3"/>
  <c r="I51" i="3"/>
  <c r="C52" i="3"/>
  <c r="D52" i="3"/>
  <c r="E52" i="3"/>
  <c r="F52" i="3"/>
  <c r="G52" i="3"/>
  <c r="H52" i="3"/>
  <c r="I52" i="3"/>
  <c r="C53" i="3"/>
  <c r="D53" i="3"/>
  <c r="E53" i="3"/>
  <c r="F53" i="3"/>
  <c r="G53" i="3"/>
  <c r="H53" i="3"/>
  <c r="I53" i="3"/>
  <c r="C54" i="3"/>
  <c r="D54" i="3"/>
  <c r="E54" i="3"/>
  <c r="F54" i="3"/>
  <c r="G54" i="3"/>
  <c r="H54" i="3"/>
  <c r="I54" i="3"/>
  <c r="C55" i="3"/>
  <c r="D55" i="3"/>
  <c r="E55" i="3"/>
  <c r="F55" i="3"/>
  <c r="G55" i="3"/>
  <c r="H55" i="3"/>
  <c r="I55" i="3"/>
  <c r="C56" i="3"/>
  <c r="D56" i="3"/>
  <c r="E56" i="3"/>
  <c r="F56" i="3"/>
  <c r="G56" i="3"/>
  <c r="H56" i="3"/>
  <c r="I56" i="3"/>
  <c r="C57" i="3"/>
  <c r="D57" i="3"/>
  <c r="E57" i="3"/>
  <c r="F57" i="3"/>
  <c r="G57" i="3"/>
  <c r="H57" i="3"/>
  <c r="I57" i="3"/>
  <c r="C58" i="3"/>
  <c r="D58" i="3"/>
  <c r="E58" i="3"/>
  <c r="F58" i="3"/>
  <c r="G58" i="3"/>
  <c r="H58" i="3"/>
  <c r="I58" i="3"/>
  <c r="C59" i="3"/>
  <c r="D59" i="3"/>
  <c r="E59" i="3"/>
  <c r="F59" i="3"/>
  <c r="G59" i="3"/>
  <c r="H59" i="3"/>
  <c r="I59" i="3"/>
  <c r="C60" i="3"/>
  <c r="D60" i="3"/>
  <c r="E60" i="3"/>
  <c r="F60" i="3"/>
  <c r="G60" i="3"/>
  <c r="H60" i="3"/>
  <c r="I60" i="3"/>
  <c r="C61" i="3"/>
  <c r="D61" i="3"/>
  <c r="E61" i="3"/>
  <c r="F61" i="3"/>
  <c r="G61" i="3"/>
  <c r="H61" i="3"/>
  <c r="I61" i="3"/>
  <c r="C62" i="3"/>
  <c r="D62" i="3"/>
  <c r="E62" i="3"/>
  <c r="F62" i="3"/>
  <c r="G62" i="3"/>
  <c r="H62" i="3"/>
  <c r="I62" i="3"/>
  <c r="C63" i="3"/>
  <c r="D63" i="3"/>
  <c r="E63" i="3"/>
  <c r="F63" i="3"/>
  <c r="G63" i="3"/>
  <c r="H63" i="3"/>
  <c r="I63" i="3"/>
  <c r="C64" i="3"/>
  <c r="D64" i="3"/>
  <c r="E64" i="3"/>
  <c r="F64" i="3"/>
  <c r="G64" i="3"/>
  <c r="H64" i="3"/>
  <c r="I64" i="3"/>
  <c r="C65" i="3"/>
  <c r="D65" i="3"/>
  <c r="E65" i="3"/>
  <c r="F65" i="3"/>
  <c r="G65" i="3"/>
  <c r="H65" i="3"/>
  <c r="I65" i="3"/>
  <c r="C66" i="3"/>
  <c r="D66" i="3"/>
  <c r="E66" i="3"/>
  <c r="F66" i="3"/>
  <c r="G66" i="3"/>
  <c r="H66" i="3"/>
  <c r="I66" i="3"/>
  <c r="C67" i="3"/>
  <c r="D67" i="3"/>
  <c r="E67" i="3"/>
  <c r="F67" i="3"/>
  <c r="G67" i="3"/>
  <c r="H67" i="3"/>
  <c r="I67" i="3"/>
  <c r="C68" i="3"/>
  <c r="D68" i="3"/>
  <c r="E68" i="3"/>
  <c r="F68" i="3"/>
  <c r="G68" i="3"/>
  <c r="H68" i="3"/>
  <c r="I68" i="3"/>
  <c r="C69" i="3"/>
  <c r="D69" i="3"/>
  <c r="E69" i="3"/>
  <c r="F69" i="3"/>
  <c r="G69" i="3"/>
  <c r="H69" i="3"/>
  <c r="I69" i="3"/>
  <c r="C70" i="3"/>
  <c r="D70" i="3"/>
  <c r="E70" i="3"/>
  <c r="F70" i="3"/>
  <c r="G70" i="3"/>
  <c r="H70" i="3"/>
  <c r="I70" i="3"/>
  <c r="C71" i="3"/>
  <c r="D71" i="3"/>
  <c r="E71" i="3"/>
  <c r="F71" i="3"/>
  <c r="G71" i="3"/>
  <c r="H71" i="3"/>
  <c r="I71" i="3"/>
  <c r="C72" i="3"/>
  <c r="D72" i="3"/>
  <c r="E72" i="3"/>
  <c r="F72" i="3"/>
  <c r="G72" i="3"/>
  <c r="H72" i="3"/>
  <c r="I72" i="3"/>
  <c r="C73" i="3"/>
  <c r="D73" i="3"/>
  <c r="E73" i="3"/>
  <c r="F73" i="3"/>
  <c r="G73" i="3"/>
  <c r="H73" i="3"/>
  <c r="I73" i="3"/>
  <c r="C74" i="3"/>
  <c r="D74" i="3"/>
  <c r="E74" i="3"/>
  <c r="F74" i="3"/>
  <c r="G74" i="3"/>
  <c r="H74" i="3"/>
  <c r="I74" i="3"/>
  <c r="C75" i="3"/>
  <c r="D75" i="3"/>
  <c r="E75" i="3"/>
  <c r="F75" i="3"/>
  <c r="G75" i="3"/>
  <c r="H75" i="3"/>
  <c r="I75" i="3"/>
  <c r="C76" i="3"/>
  <c r="D76" i="3"/>
  <c r="E76" i="3"/>
  <c r="F76" i="3"/>
  <c r="G76" i="3"/>
  <c r="H76" i="3"/>
  <c r="I76" i="3"/>
  <c r="C77" i="3"/>
  <c r="D77" i="3"/>
  <c r="E77" i="3"/>
  <c r="F77" i="3"/>
  <c r="G77" i="3"/>
  <c r="H77" i="3"/>
  <c r="I77" i="3"/>
  <c r="C78" i="3"/>
  <c r="D78" i="3"/>
  <c r="E78" i="3"/>
  <c r="F78" i="3"/>
  <c r="G78" i="3"/>
  <c r="H78" i="3"/>
  <c r="I78" i="3"/>
  <c r="C79" i="3"/>
  <c r="D79" i="3"/>
  <c r="E79" i="3"/>
  <c r="F79" i="3"/>
  <c r="G79" i="3"/>
  <c r="H79" i="3"/>
  <c r="I79" i="3"/>
  <c r="C80" i="3"/>
  <c r="D80" i="3"/>
  <c r="E80" i="3"/>
  <c r="F80" i="3"/>
  <c r="G80" i="3"/>
  <c r="H80" i="3"/>
  <c r="I80" i="3"/>
  <c r="C81" i="3"/>
  <c r="D81" i="3"/>
  <c r="E81" i="3"/>
  <c r="F81" i="3"/>
  <c r="G81" i="3"/>
  <c r="H81" i="3"/>
  <c r="I81" i="3"/>
  <c r="C82" i="3"/>
  <c r="D82" i="3"/>
  <c r="E82" i="3"/>
  <c r="F82" i="3"/>
  <c r="G82" i="3"/>
  <c r="H82" i="3"/>
  <c r="I82" i="3"/>
  <c r="C83" i="3"/>
  <c r="D83" i="3"/>
  <c r="E83" i="3"/>
  <c r="F83" i="3"/>
  <c r="G83" i="3"/>
  <c r="H83" i="3"/>
  <c r="I83" i="3"/>
  <c r="C84" i="3"/>
  <c r="D84" i="3"/>
  <c r="E84" i="3"/>
  <c r="F84" i="3"/>
  <c r="G84" i="3"/>
  <c r="H84" i="3"/>
  <c r="I84" i="3"/>
  <c r="C85" i="3"/>
  <c r="D85" i="3"/>
  <c r="E85" i="3"/>
  <c r="F85" i="3"/>
  <c r="G85" i="3"/>
  <c r="H85" i="3"/>
  <c r="I85" i="3"/>
  <c r="C86" i="3"/>
  <c r="D86" i="3"/>
  <c r="E86" i="3"/>
  <c r="F86" i="3"/>
  <c r="G86" i="3"/>
  <c r="H86" i="3"/>
  <c r="I86" i="3"/>
  <c r="C87" i="3"/>
  <c r="D87" i="3"/>
  <c r="E87" i="3"/>
  <c r="F87" i="3"/>
  <c r="G87" i="3"/>
  <c r="H87" i="3"/>
  <c r="I87" i="3"/>
  <c r="C88" i="3"/>
  <c r="D88" i="3"/>
  <c r="E88" i="3"/>
  <c r="F88" i="3"/>
  <c r="G88" i="3"/>
  <c r="H88" i="3"/>
  <c r="I88" i="3"/>
  <c r="C89" i="3"/>
  <c r="D89" i="3"/>
  <c r="E89" i="3"/>
  <c r="F89" i="3"/>
  <c r="G89" i="3"/>
  <c r="H89" i="3"/>
  <c r="I89" i="3"/>
  <c r="C90" i="3"/>
  <c r="D90" i="3"/>
  <c r="E90" i="3"/>
  <c r="F90" i="3"/>
  <c r="G90" i="3"/>
  <c r="H90" i="3"/>
  <c r="I90" i="3"/>
  <c r="C91" i="3"/>
  <c r="D91" i="3"/>
  <c r="E91" i="3"/>
  <c r="F91" i="3"/>
  <c r="G91" i="3"/>
  <c r="H91" i="3"/>
  <c r="I91" i="3"/>
  <c r="C92" i="3"/>
  <c r="D92" i="3"/>
  <c r="E92" i="3"/>
  <c r="F92" i="3"/>
  <c r="G92" i="3"/>
  <c r="H92" i="3"/>
  <c r="I92" i="3"/>
  <c r="C93" i="3"/>
  <c r="D93" i="3"/>
  <c r="E93" i="3"/>
  <c r="F93" i="3"/>
  <c r="G93" i="3"/>
  <c r="H93" i="3"/>
  <c r="I93" i="3"/>
  <c r="C94" i="3"/>
  <c r="D94" i="3"/>
  <c r="E94" i="3"/>
  <c r="F94" i="3"/>
  <c r="G94" i="3"/>
  <c r="H94" i="3"/>
  <c r="I94" i="3"/>
  <c r="C95" i="3"/>
  <c r="D95" i="3"/>
  <c r="E95" i="3"/>
  <c r="F95" i="3"/>
  <c r="G95" i="3"/>
  <c r="H95" i="3"/>
  <c r="I95" i="3"/>
  <c r="C96" i="3"/>
  <c r="D96" i="3"/>
  <c r="E96" i="3"/>
  <c r="F96" i="3"/>
  <c r="G96" i="3"/>
  <c r="H96" i="3"/>
  <c r="I96" i="3"/>
  <c r="C97" i="3"/>
  <c r="D97" i="3"/>
  <c r="E97" i="3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104" i="3"/>
  <c r="G104" i="3"/>
  <c r="H104" i="3"/>
  <c r="I104" i="3"/>
  <c r="C105" i="3"/>
  <c r="D105" i="3"/>
  <c r="E105" i="3"/>
  <c r="F105" i="3"/>
  <c r="G105" i="3"/>
  <c r="H105" i="3"/>
  <c r="I105" i="3"/>
  <c r="C106" i="3"/>
  <c r="D106" i="3"/>
  <c r="E106" i="3"/>
  <c r="F106" i="3"/>
  <c r="G106" i="3"/>
  <c r="H106" i="3"/>
  <c r="I106" i="3"/>
  <c r="C107" i="3"/>
  <c r="D107" i="3"/>
  <c r="E107" i="3"/>
  <c r="F107" i="3"/>
  <c r="G107" i="3"/>
  <c r="H107" i="3"/>
  <c r="I107" i="3"/>
  <c r="C108" i="3"/>
  <c r="D108" i="3"/>
  <c r="E108" i="3"/>
  <c r="F108" i="3"/>
  <c r="G108" i="3"/>
  <c r="H108" i="3"/>
  <c r="I108" i="3"/>
  <c r="C109" i="3"/>
  <c r="D109" i="3"/>
  <c r="E109" i="3"/>
  <c r="F109" i="3"/>
  <c r="G109" i="3"/>
  <c r="H109" i="3"/>
  <c r="I109" i="3"/>
  <c r="C110" i="3"/>
  <c r="D110" i="3"/>
  <c r="E110" i="3"/>
  <c r="F110" i="3"/>
  <c r="G110" i="3"/>
  <c r="H110" i="3"/>
  <c r="I110" i="3"/>
  <c r="C111" i="3"/>
  <c r="D111" i="3"/>
  <c r="E111" i="3"/>
  <c r="F111" i="3"/>
  <c r="G111" i="3"/>
  <c r="H111" i="3"/>
  <c r="I111" i="3"/>
  <c r="C112" i="3"/>
  <c r="D112" i="3"/>
  <c r="E112" i="3"/>
  <c r="F112" i="3"/>
  <c r="G112" i="3"/>
  <c r="H112" i="3"/>
  <c r="I112" i="3"/>
  <c r="C113" i="3"/>
  <c r="D113" i="3"/>
  <c r="E113" i="3"/>
  <c r="F113" i="3"/>
  <c r="G113" i="3"/>
  <c r="H113" i="3"/>
  <c r="I113" i="3"/>
  <c r="C114" i="3"/>
  <c r="D114" i="3"/>
  <c r="E114" i="3"/>
  <c r="F114" i="3"/>
  <c r="G114" i="3"/>
  <c r="H114" i="3"/>
  <c r="I114" i="3"/>
  <c r="C115" i="3"/>
  <c r="D115" i="3"/>
  <c r="E115" i="3"/>
  <c r="F115" i="3"/>
  <c r="G115" i="3"/>
  <c r="H115" i="3"/>
  <c r="I115" i="3"/>
  <c r="C116" i="3"/>
  <c r="D116" i="3"/>
  <c r="E116" i="3"/>
  <c r="F116" i="3"/>
  <c r="G116" i="3"/>
  <c r="H116" i="3"/>
  <c r="I116" i="3"/>
  <c r="C117" i="3"/>
  <c r="D117" i="3"/>
  <c r="E117" i="3"/>
  <c r="F117" i="3"/>
  <c r="G117" i="3"/>
  <c r="H117" i="3"/>
  <c r="I117" i="3"/>
  <c r="C118" i="3"/>
  <c r="D118" i="3"/>
  <c r="E118" i="3"/>
  <c r="F118" i="3"/>
  <c r="G118" i="3"/>
  <c r="H118" i="3"/>
  <c r="I118" i="3"/>
  <c r="C119" i="3"/>
  <c r="D119" i="3"/>
  <c r="E119" i="3"/>
  <c r="F119" i="3"/>
  <c r="G119" i="3"/>
  <c r="H119" i="3"/>
  <c r="I119" i="3"/>
  <c r="C120" i="3"/>
  <c r="D120" i="3"/>
  <c r="E120" i="3"/>
  <c r="F120" i="3"/>
  <c r="G120" i="3"/>
  <c r="H120" i="3"/>
  <c r="I120" i="3"/>
  <c r="C121" i="3"/>
  <c r="D121" i="3"/>
  <c r="E121" i="3"/>
  <c r="F121" i="3"/>
  <c r="G121" i="3"/>
  <c r="H121" i="3"/>
  <c r="I121" i="3"/>
  <c r="C122" i="3"/>
  <c r="D122" i="3"/>
  <c r="E122" i="3"/>
  <c r="F122" i="3"/>
  <c r="G122" i="3"/>
  <c r="H122" i="3"/>
  <c r="I122" i="3"/>
  <c r="C123" i="3"/>
  <c r="D123" i="3"/>
  <c r="E123" i="3"/>
  <c r="F123" i="3"/>
  <c r="G123" i="3"/>
  <c r="H123" i="3"/>
  <c r="I123" i="3"/>
  <c r="C124" i="3"/>
  <c r="D124" i="3"/>
  <c r="E124" i="3"/>
  <c r="F124" i="3"/>
  <c r="G124" i="3"/>
  <c r="H124" i="3"/>
  <c r="I124" i="3"/>
  <c r="C125" i="3"/>
  <c r="D125" i="3"/>
  <c r="E125" i="3"/>
  <c r="F125" i="3"/>
  <c r="G125" i="3"/>
  <c r="H125" i="3"/>
  <c r="I125" i="3"/>
  <c r="C126" i="3"/>
  <c r="D126" i="3"/>
  <c r="E126" i="3"/>
  <c r="F126" i="3"/>
  <c r="G126" i="3"/>
  <c r="H126" i="3"/>
  <c r="I126" i="3"/>
  <c r="C127" i="3"/>
  <c r="D127" i="3"/>
  <c r="E127" i="3"/>
  <c r="F127" i="3"/>
  <c r="G127" i="3"/>
  <c r="H127" i="3"/>
  <c r="I127" i="3"/>
  <c r="C128" i="3"/>
  <c r="D128" i="3"/>
  <c r="E128" i="3"/>
  <c r="F128" i="3"/>
  <c r="G128" i="3"/>
  <c r="H128" i="3"/>
  <c r="I128" i="3"/>
  <c r="C129" i="3"/>
  <c r="D129" i="3"/>
  <c r="E129" i="3"/>
  <c r="F129" i="3"/>
  <c r="G129" i="3"/>
  <c r="H129" i="3"/>
  <c r="I129" i="3"/>
  <c r="C130" i="3"/>
  <c r="D130" i="3"/>
  <c r="E130" i="3"/>
  <c r="F130" i="3"/>
  <c r="G130" i="3"/>
  <c r="H130" i="3"/>
  <c r="I130" i="3"/>
  <c r="C131" i="3"/>
  <c r="D131" i="3"/>
  <c r="E131" i="3"/>
  <c r="F131" i="3"/>
  <c r="G131" i="3"/>
  <c r="H131" i="3"/>
  <c r="I131" i="3"/>
  <c r="C132" i="3"/>
  <c r="D132" i="3"/>
  <c r="E132" i="3"/>
  <c r="G132" i="3"/>
  <c r="H132" i="3"/>
  <c r="I132" i="3"/>
  <c r="C133" i="3"/>
  <c r="D133" i="3"/>
  <c r="E133" i="3"/>
  <c r="F133" i="3"/>
  <c r="G133" i="3"/>
  <c r="H133" i="3"/>
  <c r="I133" i="3"/>
  <c r="C134" i="3"/>
  <c r="D134" i="3"/>
  <c r="E134" i="3"/>
  <c r="F134" i="3"/>
  <c r="G134" i="3"/>
  <c r="H134" i="3"/>
  <c r="I134" i="3"/>
  <c r="C135" i="3"/>
  <c r="D135" i="3"/>
  <c r="E135" i="3"/>
  <c r="F135" i="3"/>
  <c r="G135" i="3"/>
  <c r="H135" i="3"/>
  <c r="I135" i="3"/>
  <c r="C136" i="3"/>
  <c r="D136" i="3"/>
  <c r="E136" i="3"/>
  <c r="F136" i="3"/>
  <c r="G136" i="3"/>
  <c r="H136" i="3"/>
  <c r="I136" i="3"/>
  <c r="C137" i="3"/>
  <c r="D137" i="3"/>
  <c r="E137" i="3"/>
  <c r="F137" i="3"/>
  <c r="G137" i="3"/>
  <c r="H137" i="3"/>
  <c r="I137" i="3"/>
  <c r="C138" i="3"/>
  <c r="D138" i="3"/>
  <c r="E138" i="3"/>
  <c r="F138" i="3"/>
  <c r="G138" i="3"/>
  <c r="H138" i="3"/>
  <c r="I138" i="3"/>
  <c r="C139" i="3"/>
  <c r="D139" i="3"/>
  <c r="E139" i="3"/>
  <c r="F139" i="3"/>
  <c r="G139" i="3"/>
  <c r="H139" i="3"/>
  <c r="I139" i="3"/>
  <c r="C140" i="3"/>
  <c r="D140" i="3"/>
  <c r="E140" i="3"/>
  <c r="F140" i="3"/>
  <c r="G140" i="3"/>
  <c r="H140" i="3"/>
  <c r="I140" i="3"/>
  <c r="C141" i="3"/>
  <c r="D141" i="3"/>
  <c r="E141" i="3"/>
  <c r="F141" i="3"/>
  <c r="G141" i="3"/>
  <c r="H141" i="3"/>
  <c r="I141" i="3"/>
  <c r="C142" i="3"/>
  <c r="D142" i="3"/>
  <c r="E142" i="3"/>
  <c r="F142" i="3"/>
  <c r="G142" i="3"/>
  <c r="H142" i="3"/>
  <c r="I142" i="3"/>
  <c r="C143" i="3"/>
  <c r="D143" i="3"/>
  <c r="E143" i="3"/>
  <c r="F143" i="3"/>
  <c r="G143" i="3"/>
  <c r="H143" i="3"/>
  <c r="I143" i="3"/>
  <c r="C144" i="3"/>
  <c r="D144" i="3"/>
  <c r="E144" i="3"/>
  <c r="F144" i="3"/>
  <c r="G144" i="3"/>
  <c r="H144" i="3"/>
  <c r="I144" i="3"/>
  <c r="C145" i="3"/>
  <c r="D145" i="3"/>
  <c r="E145" i="3"/>
  <c r="F145" i="3"/>
  <c r="G145" i="3"/>
  <c r="H145" i="3"/>
  <c r="I145" i="3"/>
  <c r="C146" i="3"/>
  <c r="D146" i="3"/>
  <c r="E146" i="3"/>
  <c r="F146" i="3"/>
  <c r="G146" i="3"/>
  <c r="H146" i="3"/>
  <c r="I146" i="3"/>
  <c r="C147" i="3"/>
  <c r="D147" i="3"/>
  <c r="E147" i="3"/>
  <c r="F147" i="3"/>
  <c r="G147" i="3"/>
  <c r="H147" i="3"/>
  <c r="I147" i="3"/>
  <c r="C148" i="3"/>
  <c r="D148" i="3"/>
  <c r="E148" i="3"/>
  <c r="F148" i="3"/>
  <c r="G148" i="3"/>
  <c r="H148" i="3"/>
  <c r="I148" i="3"/>
  <c r="C149" i="3"/>
  <c r="D149" i="3"/>
  <c r="E149" i="3"/>
  <c r="F149" i="3"/>
  <c r="G149" i="3"/>
  <c r="H149" i="3"/>
  <c r="I149" i="3"/>
  <c r="C150" i="3"/>
  <c r="D150" i="3"/>
  <c r="E150" i="3"/>
  <c r="F150" i="3"/>
  <c r="G150" i="3"/>
  <c r="H150" i="3"/>
  <c r="I150" i="3"/>
  <c r="C151" i="3"/>
  <c r="D151" i="3"/>
  <c r="E151" i="3"/>
  <c r="F151" i="3"/>
  <c r="G151" i="3"/>
  <c r="H151" i="3"/>
  <c r="I151" i="3"/>
  <c r="C152" i="3"/>
  <c r="D152" i="3"/>
  <c r="E152" i="3"/>
  <c r="F152" i="3"/>
  <c r="G152" i="3"/>
  <c r="H152" i="3"/>
  <c r="I152" i="3"/>
  <c r="C153" i="3"/>
  <c r="D153" i="3"/>
  <c r="E153" i="3"/>
  <c r="F153" i="3"/>
  <c r="G153" i="3"/>
  <c r="H153" i="3"/>
  <c r="I153" i="3"/>
  <c r="I15" i="3" l="1"/>
  <c r="H15" i="3"/>
  <c r="G15" i="3"/>
  <c r="F15" i="3"/>
  <c r="E15" i="3"/>
  <c r="D15" i="3"/>
  <c r="C15" i="3"/>
  <c r="B8" i="4" l="1"/>
  <c r="C8" i="4"/>
  <c r="D8" i="4"/>
  <c r="F8" i="4"/>
  <c r="G8" i="4"/>
  <c r="B9" i="4"/>
  <c r="C9" i="4"/>
  <c r="D9" i="4"/>
  <c r="F9" i="4"/>
  <c r="G9" i="4"/>
  <c r="B10" i="4"/>
  <c r="C10" i="4"/>
  <c r="D10" i="4"/>
  <c r="F10" i="4"/>
  <c r="G10" i="4"/>
  <c r="B11" i="4"/>
  <c r="C11" i="4"/>
  <c r="D11" i="4"/>
  <c r="F11" i="4"/>
  <c r="G11" i="4"/>
  <c r="B12" i="4"/>
  <c r="C12" i="4"/>
  <c r="D12" i="4"/>
  <c r="F12" i="4"/>
  <c r="G12" i="4"/>
  <c r="B13" i="4"/>
  <c r="C13" i="4"/>
  <c r="D13" i="4"/>
  <c r="F13" i="4"/>
  <c r="G13" i="4"/>
  <c r="B14" i="4"/>
  <c r="C14" i="4"/>
  <c r="D14" i="4"/>
  <c r="F14" i="4"/>
  <c r="G14" i="4"/>
  <c r="B15" i="4"/>
  <c r="C15" i="4"/>
  <c r="D15" i="4"/>
  <c r="F15" i="4"/>
  <c r="G15" i="4"/>
  <c r="B16" i="4"/>
  <c r="C16" i="4"/>
  <c r="D16" i="4"/>
  <c r="F16" i="4"/>
  <c r="G16" i="4"/>
  <c r="B17" i="4"/>
  <c r="C17" i="4"/>
  <c r="D17" i="4"/>
  <c r="F17" i="4"/>
  <c r="G17" i="4"/>
  <c r="B18" i="4"/>
  <c r="C18" i="4"/>
  <c r="D18" i="4"/>
  <c r="F18" i="4"/>
  <c r="G18" i="4"/>
  <c r="B19" i="4"/>
  <c r="C19" i="4"/>
  <c r="D19" i="4"/>
  <c r="F19" i="4"/>
  <c r="G19" i="4"/>
  <c r="B20" i="4"/>
  <c r="C20" i="4"/>
  <c r="D20" i="4"/>
  <c r="F20" i="4"/>
  <c r="G20" i="4"/>
  <c r="B21" i="4"/>
  <c r="C21" i="4"/>
  <c r="D21" i="4"/>
  <c r="F21" i="4"/>
  <c r="G21" i="4"/>
  <c r="B22" i="4"/>
  <c r="C22" i="4"/>
  <c r="D22" i="4"/>
  <c r="F22" i="4"/>
  <c r="G22" i="4"/>
  <c r="B23" i="4"/>
  <c r="C23" i="4"/>
  <c r="D23" i="4"/>
  <c r="F23" i="4"/>
  <c r="G23" i="4"/>
  <c r="B24" i="4"/>
  <c r="C24" i="4"/>
  <c r="D24" i="4"/>
  <c r="F24" i="4"/>
  <c r="G24" i="4"/>
  <c r="B25" i="4"/>
  <c r="C25" i="4"/>
  <c r="D25" i="4"/>
  <c r="F25" i="4"/>
  <c r="G25" i="4"/>
  <c r="B26" i="4"/>
  <c r="C26" i="4"/>
  <c r="D26" i="4"/>
  <c r="F26" i="4"/>
  <c r="G26" i="4"/>
  <c r="B27" i="4"/>
  <c r="C27" i="4"/>
  <c r="D27" i="4"/>
  <c r="F27" i="4"/>
  <c r="G27" i="4"/>
  <c r="B28" i="4"/>
  <c r="C28" i="4"/>
  <c r="D28" i="4"/>
  <c r="F28" i="4"/>
  <c r="G28" i="4"/>
  <c r="B29" i="4"/>
  <c r="C29" i="4"/>
  <c r="D29" i="4"/>
  <c r="F29" i="4"/>
  <c r="G29" i="4"/>
  <c r="B30" i="4"/>
  <c r="C30" i="4"/>
  <c r="D30" i="4"/>
  <c r="F30" i="4"/>
  <c r="G30" i="4"/>
  <c r="B31" i="4"/>
  <c r="C31" i="4"/>
  <c r="D31" i="4"/>
  <c r="F31" i="4"/>
  <c r="G31" i="4"/>
  <c r="B32" i="4"/>
  <c r="C32" i="4"/>
  <c r="D32" i="4"/>
  <c r="F32" i="4"/>
  <c r="G32" i="4"/>
  <c r="B33" i="4"/>
  <c r="C33" i="4"/>
  <c r="D33" i="4"/>
  <c r="F33" i="4"/>
  <c r="G33" i="4"/>
  <c r="B34" i="4"/>
  <c r="C34" i="4"/>
  <c r="D34" i="4"/>
  <c r="F34" i="4"/>
  <c r="G34" i="4"/>
  <c r="B35" i="4"/>
  <c r="C35" i="4"/>
  <c r="D35" i="4"/>
  <c r="F35" i="4"/>
  <c r="G35" i="4"/>
  <c r="B36" i="4"/>
  <c r="C36" i="4"/>
  <c r="D36" i="4"/>
  <c r="F36" i="4"/>
  <c r="G36" i="4"/>
  <c r="B37" i="4"/>
  <c r="C37" i="4"/>
  <c r="D37" i="4"/>
  <c r="F37" i="4"/>
  <c r="G37" i="4"/>
  <c r="B38" i="4"/>
  <c r="C38" i="4"/>
  <c r="D38" i="4"/>
  <c r="F38" i="4"/>
  <c r="G38" i="4"/>
  <c r="B39" i="4"/>
  <c r="C39" i="4"/>
  <c r="D39" i="4"/>
  <c r="F39" i="4"/>
  <c r="G39" i="4"/>
  <c r="B40" i="4"/>
  <c r="C40" i="4"/>
  <c r="D40" i="4"/>
  <c r="F40" i="4"/>
  <c r="G40" i="4"/>
  <c r="B41" i="4"/>
  <c r="C41" i="4"/>
  <c r="D41" i="4"/>
  <c r="F41" i="4"/>
  <c r="G41" i="4"/>
  <c r="B42" i="4"/>
  <c r="C42" i="4"/>
  <c r="D42" i="4"/>
  <c r="F42" i="4"/>
  <c r="G42" i="4"/>
  <c r="B43" i="4"/>
  <c r="C43" i="4"/>
  <c r="D43" i="4"/>
  <c r="F43" i="4"/>
  <c r="G43" i="4"/>
  <c r="B44" i="4"/>
  <c r="C44" i="4"/>
  <c r="D44" i="4"/>
  <c r="F44" i="4"/>
  <c r="G44" i="4"/>
  <c r="B45" i="4"/>
  <c r="C45" i="4"/>
  <c r="D45" i="4"/>
  <c r="F45" i="4"/>
  <c r="G45" i="4"/>
  <c r="B46" i="4"/>
  <c r="C46" i="4"/>
  <c r="D46" i="4"/>
  <c r="F46" i="4"/>
  <c r="G46" i="4"/>
  <c r="B47" i="4"/>
  <c r="C47" i="4"/>
  <c r="D47" i="4"/>
  <c r="F47" i="4"/>
  <c r="G47" i="4"/>
  <c r="B48" i="4"/>
  <c r="C48" i="4"/>
  <c r="D48" i="4"/>
  <c r="F48" i="4"/>
  <c r="G48" i="4"/>
  <c r="B49" i="4"/>
  <c r="C49" i="4"/>
  <c r="D49" i="4"/>
  <c r="F49" i="4"/>
  <c r="G49" i="4"/>
  <c r="B50" i="4"/>
  <c r="C50" i="4"/>
  <c r="D50" i="4"/>
  <c r="F50" i="4"/>
  <c r="G50" i="4"/>
  <c r="B51" i="4"/>
  <c r="C51" i="4"/>
  <c r="D51" i="4"/>
  <c r="F51" i="4"/>
  <c r="G51" i="4"/>
  <c r="B52" i="4"/>
  <c r="C52" i="4"/>
  <c r="D52" i="4"/>
  <c r="F52" i="4"/>
  <c r="G52" i="4"/>
  <c r="B53" i="4"/>
  <c r="C53" i="4"/>
  <c r="D53" i="4"/>
  <c r="F53" i="4"/>
  <c r="G53" i="4"/>
  <c r="B54" i="4"/>
  <c r="C54" i="4"/>
  <c r="D54" i="4"/>
  <c r="F54" i="4"/>
  <c r="G54" i="4"/>
  <c r="B55" i="4"/>
  <c r="C55" i="4"/>
  <c r="D55" i="4"/>
  <c r="F55" i="4"/>
  <c r="G55" i="4"/>
  <c r="B56" i="4"/>
  <c r="C56" i="4"/>
  <c r="D56" i="4"/>
  <c r="F56" i="4"/>
  <c r="G56" i="4"/>
  <c r="B57" i="4"/>
  <c r="C57" i="4"/>
  <c r="D57" i="4"/>
  <c r="F57" i="4"/>
  <c r="G57" i="4"/>
  <c r="B58" i="4"/>
  <c r="C58" i="4"/>
  <c r="D58" i="4"/>
  <c r="F58" i="4"/>
  <c r="G58" i="4"/>
  <c r="B59" i="4"/>
  <c r="C59" i="4"/>
  <c r="D59" i="4"/>
  <c r="F59" i="4"/>
  <c r="G59" i="4"/>
  <c r="B60" i="4"/>
  <c r="C60" i="4"/>
  <c r="D60" i="4"/>
  <c r="F60" i="4"/>
  <c r="G60" i="4"/>
  <c r="B61" i="4"/>
  <c r="C61" i="4"/>
  <c r="D61" i="4"/>
  <c r="F61" i="4"/>
  <c r="G61" i="4"/>
  <c r="B62" i="4"/>
  <c r="C62" i="4"/>
  <c r="D62" i="4"/>
  <c r="F62" i="4"/>
  <c r="G62" i="4"/>
  <c r="B63" i="4"/>
  <c r="C63" i="4"/>
  <c r="D63" i="4"/>
  <c r="F63" i="4"/>
  <c r="G63" i="4"/>
  <c r="B64" i="4"/>
  <c r="C64" i="4"/>
  <c r="D64" i="4"/>
  <c r="F64" i="4"/>
  <c r="G64" i="4"/>
  <c r="B65" i="4"/>
  <c r="C65" i="4"/>
  <c r="D65" i="4"/>
  <c r="F65" i="4"/>
  <c r="G65" i="4"/>
  <c r="B66" i="4"/>
  <c r="C66" i="4"/>
  <c r="D66" i="4"/>
  <c r="F66" i="4"/>
  <c r="G66" i="4"/>
  <c r="B67" i="4"/>
  <c r="C67" i="4"/>
  <c r="D67" i="4"/>
  <c r="F67" i="4"/>
  <c r="G67" i="4"/>
  <c r="B68" i="4"/>
  <c r="C68" i="4"/>
  <c r="D68" i="4"/>
  <c r="F68" i="4"/>
  <c r="G68" i="4"/>
  <c r="B69" i="4"/>
  <c r="C69" i="4"/>
  <c r="D69" i="4"/>
  <c r="F69" i="4"/>
  <c r="G69" i="4"/>
  <c r="B70" i="4"/>
  <c r="C70" i="4"/>
  <c r="D70" i="4"/>
  <c r="F70" i="4"/>
  <c r="G70" i="4"/>
  <c r="B71" i="4"/>
  <c r="C71" i="4"/>
  <c r="D71" i="4"/>
  <c r="F71" i="4"/>
  <c r="G71" i="4"/>
  <c r="B72" i="4"/>
  <c r="C72" i="4"/>
  <c r="D72" i="4"/>
  <c r="F72" i="4"/>
  <c r="G72" i="4"/>
  <c r="B73" i="4"/>
  <c r="C73" i="4"/>
  <c r="D73" i="4"/>
  <c r="F73" i="4"/>
  <c r="G73" i="4"/>
  <c r="B74" i="4"/>
  <c r="C74" i="4"/>
  <c r="D74" i="4"/>
  <c r="F74" i="4"/>
  <c r="G74" i="4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151" i="4"/>
  <c r="C151" i="4"/>
  <c r="D151" i="4"/>
  <c r="F151" i="4"/>
  <c r="G151" i="4"/>
  <c r="B152" i="4"/>
  <c r="C152" i="4"/>
  <c r="D152" i="4"/>
  <c r="F152" i="4"/>
  <c r="G152" i="4"/>
  <c r="B153" i="4"/>
  <c r="C153" i="4"/>
  <c r="D153" i="4"/>
  <c r="F153" i="4"/>
  <c r="G153" i="4"/>
  <c r="B154" i="4"/>
  <c r="C154" i="4"/>
  <c r="D154" i="4"/>
  <c r="F154" i="4"/>
  <c r="G154" i="4"/>
  <c r="B155" i="4"/>
  <c r="C155" i="4"/>
  <c r="D155" i="4"/>
  <c r="F155" i="4"/>
  <c r="G155" i="4"/>
  <c r="B156" i="4"/>
  <c r="C156" i="4"/>
  <c r="D156" i="4"/>
  <c r="F156" i="4"/>
  <c r="G156" i="4"/>
  <c r="B157" i="4"/>
  <c r="C157" i="4"/>
  <c r="D157" i="4"/>
  <c r="F157" i="4"/>
  <c r="G157" i="4"/>
  <c r="B158" i="4"/>
  <c r="C158" i="4"/>
  <c r="D158" i="4"/>
  <c r="F158" i="4"/>
  <c r="G158" i="4"/>
  <c r="B159" i="4"/>
  <c r="C159" i="4"/>
  <c r="D159" i="4"/>
  <c r="F159" i="4"/>
  <c r="G159" i="4"/>
  <c r="B160" i="4"/>
  <c r="C160" i="4"/>
  <c r="D160" i="4"/>
  <c r="F160" i="4"/>
  <c r="G160" i="4"/>
  <c r="B161" i="4"/>
  <c r="C161" i="4"/>
  <c r="D161" i="4"/>
  <c r="F161" i="4"/>
  <c r="G161" i="4"/>
  <c r="B162" i="4"/>
  <c r="C162" i="4"/>
  <c r="D162" i="4"/>
  <c r="F162" i="4"/>
  <c r="G162" i="4"/>
  <c r="B163" i="4"/>
  <c r="C163" i="4"/>
  <c r="D163" i="4"/>
  <c r="F163" i="4"/>
  <c r="G163" i="4"/>
  <c r="B164" i="4"/>
  <c r="C164" i="4"/>
  <c r="D164" i="4"/>
  <c r="F164" i="4"/>
  <c r="G164" i="4"/>
  <c r="B165" i="4"/>
  <c r="C165" i="4"/>
  <c r="D165" i="4"/>
  <c r="F165" i="4"/>
  <c r="G165" i="4"/>
  <c r="B166" i="4"/>
  <c r="C166" i="4"/>
  <c r="D166" i="4"/>
  <c r="F166" i="4"/>
  <c r="G166" i="4"/>
  <c r="B167" i="4"/>
  <c r="C167" i="4"/>
  <c r="D167" i="4"/>
  <c r="F167" i="4"/>
  <c r="G167" i="4"/>
  <c r="B168" i="4"/>
  <c r="C168" i="4"/>
  <c r="D168" i="4"/>
  <c r="F168" i="4"/>
  <c r="G168" i="4"/>
  <c r="B169" i="4"/>
  <c r="C169" i="4"/>
  <c r="D169" i="4"/>
  <c r="F169" i="4"/>
  <c r="G169" i="4"/>
  <c r="B170" i="4"/>
  <c r="C170" i="4"/>
  <c r="D170" i="4"/>
  <c r="F170" i="4"/>
  <c r="G170" i="4"/>
  <c r="B171" i="4"/>
  <c r="C171" i="4"/>
  <c r="D171" i="4"/>
  <c r="F171" i="4"/>
  <c r="G171" i="4"/>
  <c r="B172" i="4"/>
  <c r="C172" i="4"/>
  <c r="D172" i="4"/>
  <c r="F172" i="4"/>
  <c r="G172" i="4"/>
  <c r="B173" i="4"/>
  <c r="C173" i="4"/>
  <c r="D173" i="4"/>
  <c r="F173" i="4"/>
  <c r="G173" i="4"/>
  <c r="B174" i="4"/>
  <c r="C174" i="4"/>
  <c r="D174" i="4"/>
  <c r="F174" i="4"/>
  <c r="G174" i="4"/>
  <c r="B175" i="4"/>
  <c r="C175" i="4"/>
  <c r="D175" i="4"/>
  <c r="F175" i="4"/>
  <c r="G175" i="4"/>
  <c r="B176" i="4"/>
  <c r="C176" i="4"/>
  <c r="D176" i="4"/>
  <c r="F176" i="4"/>
  <c r="G176" i="4"/>
  <c r="B177" i="4"/>
  <c r="C177" i="4"/>
  <c r="D177" i="4"/>
  <c r="F177" i="4"/>
  <c r="G177" i="4"/>
  <c r="B178" i="4"/>
  <c r="C178" i="4"/>
  <c r="D178" i="4"/>
  <c r="F178" i="4"/>
  <c r="G178" i="4"/>
  <c r="B179" i="4"/>
  <c r="C179" i="4"/>
  <c r="D179" i="4"/>
  <c r="F179" i="4"/>
  <c r="G179" i="4"/>
  <c r="B180" i="4"/>
  <c r="C180" i="4"/>
  <c r="D180" i="4"/>
  <c r="F180" i="4"/>
  <c r="G180" i="4"/>
  <c r="B181" i="4"/>
  <c r="C181" i="4"/>
  <c r="D181" i="4"/>
  <c r="F181" i="4"/>
  <c r="G181" i="4"/>
  <c r="B182" i="4"/>
  <c r="C182" i="4"/>
  <c r="D182" i="4"/>
  <c r="F182" i="4"/>
  <c r="G182" i="4"/>
  <c r="B183" i="4"/>
  <c r="C183" i="4"/>
  <c r="D183" i="4"/>
  <c r="F183" i="4"/>
  <c r="G183" i="4"/>
  <c r="B184" i="4"/>
  <c r="C184" i="4"/>
  <c r="D184" i="4"/>
  <c r="F184" i="4"/>
  <c r="G184" i="4"/>
  <c r="B185" i="4"/>
  <c r="C185" i="4"/>
  <c r="D185" i="4"/>
  <c r="F185" i="4"/>
  <c r="G185" i="4"/>
  <c r="B186" i="4"/>
  <c r="C186" i="4"/>
  <c r="D186" i="4"/>
  <c r="F186" i="4"/>
  <c r="G186" i="4"/>
  <c r="B187" i="4"/>
  <c r="C187" i="4"/>
  <c r="D187" i="4"/>
  <c r="F187" i="4"/>
  <c r="G187" i="4"/>
  <c r="B188" i="4" l="1"/>
  <c r="C188" i="4"/>
  <c r="D188" i="4"/>
  <c r="F188" i="4"/>
  <c r="G188" i="4"/>
  <c r="B189" i="4"/>
  <c r="C189" i="4"/>
  <c r="D189" i="4"/>
  <c r="F189" i="4"/>
  <c r="G189" i="4"/>
  <c r="B190" i="4"/>
  <c r="C190" i="4"/>
  <c r="D190" i="4"/>
  <c r="F190" i="4"/>
  <c r="G190" i="4"/>
  <c r="B191" i="4"/>
  <c r="C191" i="4"/>
  <c r="D191" i="4"/>
  <c r="F191" i="4"/>
  <c r="G191" i="4"/>
  <c r="B192" i="4"/>
  <c r="C192" i="4"/>
  <c r="D192" i="4"/>
  <c r="F192" i="4"/>
  <c r="G192" i="4"/>
  <c r="B193" i="4"/>
  <c r="C193" i="4"/>
  <c r="D193" i="4"/>
  <c r="F193" i="4"/>
  <c r="G193" i="4"/>
  <c r="B194" i="4"/>
  <c r="C194" i="4"/>
  <c r="D194" i="4"/>
  <c r="F194" i="4"/>
  <c r="G194" i="4"/>
  <c r="B195" i="4"/>
  <c r="C195" i="4"/>
  <c r="D195" i="4"/>
  <c r="F195" i="4"/>
  <c r="G195" i="4"/>
  <c r="B196" i="4"/>
  <c r="C196" i="4"/>
  <c r="D196" i="4"/>
  <c r="F196" i="4"/>
  <c r="G196" i="4"/>
  <c r="B197" i="4"/>
  <c r="C197" i="4"/>
  <c r="D197" i="4"/>
  <c r="F197" i="4"/>
  <c r="G197" i="4"/>
  <c r="B198" i="4"/>
  <c r="C198" i="4"/>
  <c r="D198" i="4"/>
  <c r="F198" i="4"/>
  <c r="G198" i="4"/>
  <c r="B199" i="4"/>
  <c r="C199" i="4"/>
  <c r="D199" i="4"/>
  <c r="F199" i="4"/>
  <c r="G199" i="4"/>
  <c r="B200" i="4"/>
  <c r="C200" i="4"/>
  <c r="D200" i="4"/>
  <c r="F200" i="4"/>
  <c r="G200" i="4"/>
  <c r="B201" i="4"/>
  <c r="C201" i="4"/>
  <c r="D201" i="4"/>
  <c r="F201" i="4"/>
  <c r="G201" i="4"/>
  <c r="B202" i="4"/>
  <c r="C202" i="4"/>
  <c r="D202" i="4"/>
  <c r="F202" i="4"/>
  <c r="G202" i="4"/>
  <c r="B203" i="4"/>
  <c r="C203" i="4"/>
  <c r="D203" i="4"/>
  <c r="F203" i="4"/>
  <c r="G203" i="4"/>
  <c r="B204" i="4"/>
  <c r="C204" i="4"/>
  <c r="D204" i="4"/>
  <c r="F204" i="4"/>
  <c r="G204" i="4"/>
  <c r="B205" i="4"/>
  <c r="C205" i="4"/>
  <c r="D205" i="4"/>
  <c r="F205" i="4"/>
  <c r="G205" i="4"/>
  <c r="B206" i="4"/>
  <c r="C206" i="4"/>
  <c r="D206" i="4"/>
  <c r="F206" i="4"/>
  <c r="G206" i="4"/>
  <c r="B207" i="4"/>
  <c r="C207" i="4"/>
  <c r="D207" i="4"/>
  <c r="F207" i="4"/>
  <c r="G207" i="4"/>
  <c r="B53" i="6" l="1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B78" i="6"/>
  <c r="C78" i="6"/>
  <c r="D78" i="6"/>
  <c r="E78" i="6"/>
  <c r="F78" i="6"/>
  <c r="B79" i="6"/>
  <c r="C79" i="6"/>
  <c r="D79" i="6"/>
  <c r="E79" i="6"/>
  <c r="F79" i="6"/>
  <c r="B80" i="6"/>
  <c r="C80" i="6"/>
  <c r="D80" i="6"/>
  <c r="E80" i="6"/>
  <c r="F80" i="6"/>
  <c r="B81" i="6"/>
  <c r="C81" i="6"/>
  <c r="D81" i="6"/>
  <c r="E81" i="6"/>
  <c r="F81" i="6"/>
  <c r="B82" i="6"/>
  <c r="C82" i="6"/>
  <c r="D82" i="6"/>
  <c r="E82" i="6"/>
  <c r="F82" i="6"/>
  <c r="B83" i="6"/>
  <c r="C83" i="6"/>
  <c r="D83" i="6"/>
  <c r="E83" i="6"/>
  <c r="F83" i="6"/>
  <c r="B84" i="6"/>
  <c r="C84" i="6"/>
  <c r="D84" i="6"/>
  <c r="E84" i="6"/>
  <c r="F84" i="6"/>
  <c r="B85" i="6"/>
  <c r="C85" i="6"/>
  <c r="D85" i="6"/>
  <c r="E85" i="6"/>
  <c r="F85" i="6"/>
  <c r="B86" i="6"/>
  <c r="C86" i="6"/>
  <c r="D86" i="6"/>
  <c r="E86" i="6"/>
  <c r="F86" i="6"/>
  <c r="B87" i="6"/>
  <c r="C87" i="6"/>
  <c r="D87" i="6"/>
  <c r="E87" i="6"/>
  <c r="F87" i="6"/>
  <c r="B88" i="6"/>
  <c r="C88" i="6"/>
  <c r="D88" i="6"/>
  <c r="E88" i="6"/>
  <c r="F88" i="6"/>
  <c r="B89" i="6"/>
  <c r="C89" i="6"/>
  <c r="D89" i="6"/>
  <c r="E89" i="6"/>
  <c r="F89" i="6"/>
  <c r="B90" i="6"/>
  <c r="C90" i="6"/>
  <c r="D90" i="6"/>
  <c r="E90" i="6"/>
  <c r="F90" i="6"/>
  <c r="B91" i="6"/>
  <c r="C91" i="6"/>
  <c r="D91" i="6"/>
  <c r="E91" i="6"/>
  <c r="F91" i="6"/>
  <c r="B92" i="6"/>
  <c r="C92" i="6"/>
  <c r="D92" i="6"/>
  <c r="E92" i="6"/>
  <c r="F92" i="6"/>
  <c r="B93" i="6"/>
  <c r="C93" i="6"/>
  <c r="D93" i="6"/>
  <c r="E93" i="6"/>
  <c r="F93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31" i="6" l="1"/>
  <c r="C131" i="6"/>
  <c r="D131" i="6"/>
  <c r="E131" i="6"/>
  <c r="F131" i="6"/>
  <c r="B132" i="6"/>
  <c r="C132" i="6"/>
  <c r="D132" i="6"/>
  <c r="E132" i="6"/>
  <c r="F132" i="6"/>
  <c r="B4" i="6" l="1"/>
  <c r="C4" i="6"/>
  <c r="D4" i="6"/>
  <c r="E4" i="6"/>
  <c r="F4" i="6"/>
  <c r="B5" i="6"/>
  <c r="C5" i="6"/>
  <c r="D5" i="6"/>
  <c r="E5" i="6"/>
  <c r="F5" i="6"/>
  <c r="B6" i="6"/>
  <c r="C6" i="6"/>
  <c r="D6" i="6"/>
  <c r="E6" i="6"/>
  <c r="F6" i="6"/>
  <c r="B7" i="6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B119" i="6"/>
  <c r="C119" i="6"/>
  <c r="D119" i="6"/>
  <c r="E119" i="6"/>
  <c r="F119" i="6"/>
  <c r="B120" i="6"/>
  <c r="C120" i="6"/>
  <c r="D120" i="6"/>
  <c r="E120" i="6"/>
  <c r="F120" i="6"/>
  <c r="B121" i="6"/>
  <c r="C121" i="6"/>
  <c r="D121" i="6"/>
  <c r="E121" i="6"/>
  <c r="F121" i="6"/>
  <c r="B122" i="6"/>
  <c r="C122" i="6"/>
  <c r="D122" i="6"/>
  <c r="E122" i="6"/>
  <c r="F122" i="6"/>
  <c r="B123" i="6"/>
  <c r="C123" i="6"/>
  <c r="D123" i="6"/>
  <c r="E123" i="6"/>
  <c r="F123" i="6"/>
  <c r="B124" i="6"/>
  <c r="C124" i="6"/>
  <c r="D124" i="6"/>
  <c r="E124" i="6"/>
  <c r="F124" i="6"/>
  <c r="B125" i="6"/>
  <c r="C125" i="6"/>
  <c r="D125" i="6"/>
  <c r="E125" i="6"/>
  <c r="F125" i="6"/>
  <c r="B126" i="6"/>
  <c r="C126" i="6"/>
  <c r="D126" i="6"/>
  <c r="E126" i="6"/>
  <c r="F126" i="6"/>
  <c r="B127" i="6"/>
  <c r="C127" i="6"/>
  <c r="D127" i="6"/>
  <c r="E127" i="6"/>
  <c r="F127" i="6"/>
  <c r="B128" i="6"/>
  <c r="C128" i="6"/>
  <c r="D128" i="6"/>
  <c r="E128" i="6"/>
  <c r="F128" i="6"/>
  <c r="B129" i="6"/>
  <c r="C129" i="6"/>
  <c r="D129" i="6"/>
  <c r="E129" i="6"/>
  <c r="F129" i="6"/>
  <c r="B130" i="6"/>
  <c r="C130" i="6"/>
  <c r="D130" i="6"/>
  <c r="E130" i="6"/>
  <c r="F130" i="6"/>
  <c r="B3" i="6" l="1"/>
  <c r="C3" i="6"/>
  <c r="D3" i="6"/>
  <c r="E3" i="6"/>
  <c r="F3" i="6"/>
</calcChain>
</file>

<file path=xl/sharedStrings.xml><?xml version="1.0" encoding="utf-8"?>
<sst xmlns="http://schemas.openxmlformats.org/spreadsheetml/2006/main" count="3067" uniqueCount="1009">
  <si>
    <t>ИНН</t>
  </si>
  <si>
    <t>Фамилия</t>
  </si>
  <si>
    <t>Имя</t>
  </si>
  <si>
    <t>Отчество</t>
  </si>
  <si>
    <t>Наименование 
организации</t>
  </si>
  <si>
    <t>№ 
п/п</t>
  </si>
  <si>
    <t>Занимаемая должность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</si>
  <si>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</si>
  <si>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</si>
  <si>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</si>
  <si>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</si>
  <si>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</si>
  <si>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</si>
  <si>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</si>
  <si>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</si>
  <si>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</si>
  <si>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</si>
  <si>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Центрального упрвления Ростехнадзора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</si>
  <si>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</si>
  <si>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</si>
  <si>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</si>
  <si>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</si>
  <si>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</si>
  <si>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Дата и причина проверки</t>
  </si>
  <si>
    <t>Подпись проверяемого работника</t>
  </si>
  <si>
    <t>Дата следующей проверки</t>
  </si>
  <si>
    <t>Члены комиссии по проверке знаний</t>
  </si>
  <si>
    <t>Общая оценка знаний, 
(группа по электробезопасности для ЭУ) 
и заключение комиссии по проверке знаний</t>
  </si>
  <si>
    <t>Дата предыдущей проверки, оценка знаний (и группа по электробезопасности для ЭУ)</t>
  </si>
  <si>
    <t>Дата 
заявления</t>
  </si>
  <si>
    <t>Наименование организации, Фамилия, имя, отчество (при наличии), занимаемая должность 
и стаж работы в этой должности</t>
  </si>
  <si>
    <t>приложение</t>
  </si>
  <si>
    <t>ЗАЯВКА</t>
  </si>
  <si>
    <t>на разовый допуск в здание Центрального управления Федеральной службы</t>
  </si>
  <si>
    <t>ФИО посетителя</t>
  </si>
  <si>
    <t>Откуда прибыл (организация)</t>
  </si>
  <si>
    <t>Цель визита</t>
  </si>
  <si>
    <t>Дата визита</t>
  </si>
  <si>
    <t>Ответственное лицо, номер кабинета</t>
  </si>
  <si>
    <t>Проверка знаний</t>
  </si>
  <si>
    <t xml:space="preserve">по экологическому, технологическому и атомному надзору лиц, не являющихся работниками </t>
  </si>
  <si>
    <t>Центрального управления Федеральной службы по экологическому, технологическому и атомному надзору</t>
  </si>
  <si>
    <t>СОГЛАСОВАНО:</t>
  </si>
  <si>
    <t>Заместитель председателя комиссии по проверке знаний</t>
  </si>
  <si>
    <t xml:space="preserve">главный государственный инспектор       </t>
  </si>
  <si>
    <t xml:space="preserve">государственный инспектор </t>
  </si>
  <si>
    <t>группа по 
электробезопасности 
(присваиваемая)</t>
  </si>
  <si>
    <t>время визита</t>
  </si>
  <si>
    <t>Гусаров В.М.</t>
  </si>
  <si>
    <t>Зиновьева Н.В.</t>
  </si>
  <si>
    <t>Савоскин Б.Н.</t>
  </si>
  <si>
    <t>б/н</t>
  </si>
  <si>
    <t>Демина Н.А. зал аттестации</t>
  </si>
  <si>
    <t>1</t>
  </si>
  <si>
    <t>Заместитель начальника отдела                                                                                                     И.В. Морозов</t>
  </si>
  <si>
    <t>Заместитель руководителя                                                                                                             А.А. Учеваткин</t>
  </si>
  <si>
    <t>Заместитель руководителя                                                                                                            В.Н. Пономарев</t>
  </si>
  <si>
    <t>И.о. начальника отдела хозяйственного обеспечения                                                                  Д.В. Левчук</t>
  </si>
  <si>
    <t>02</t>
  </si>
  <si>
    <t>69э</t>
  </si>
  <si>
    <t>174</t>
  </si>
  <si>
    <t>2531/23ДЗКТ</t>
  </si>
  <si>
    <t>Б/Н</t>
  </si>
  <si>
    <t>1/09</t>
  </si>
  <si>
    <t>08/22</t>
  </si>
  <si>
    <t>65</t>
  </si>
  <si>
    <t>51771-33</t>
  </si>
  <si>
    <t>№ 49 от  29.09.2023</t>
  </si>
  <si>
    <t>№ 49 от  29.09.2024</t>
  </si>
  <si>
    <t>20/09/23-К</t>
  </si>
  <si>
    <t>№ 862</t>
  </si>
  <si>
    <t>4635</t>
  </si>
  <si>
    <t>88</t>
  </si>
  <si>
    <t>1755</t>
  </si>
  <si>
    <t>250</t>
  </si>
  <si>
    <t>89/ЩА</t>
  </si>
  <si>
    <t>2794</t>
  </si>
  <si>
    <t>№ 5</t>
  </si>
  <si>
    <t>Руководитель</t>
  </si>
  <si>
    <t>Е.М. Тюменцев</t>
  </si>
  <si>
    <t>"_____"___________ 2024 года</t>
  </si>
  <si>
    <t>энергетического надзора по</t>
  </si>
  <si>
    <t>Официальное сокращенное наименование 
организации</t>
  </si>
  <si>
    <t>Дата 
рождения</t>
  </si>
  <si>
    <t>Стаж работы в занимаемой должности (1)</t>
  </si>
  <si>
    <t>Категория персонала(2)</t>
  </si>
  <si>
    <t>Тип организации (3)</t>
  </si>
  <si>
    <t>Области проверки знаний потребителей электроэнергии (4)</t>
  </si>
  <si>
    <t>ЕПГУ</t>
  </si>
  <si>
    <t>Начальник отдела                                                                Перегудин Э.Е.</t>
  </si>
  <si>
    <t>Борисович</t>
  </si>
  <si>
    <t>Игорь</t>
  </si>
  <si>
    <t>-</t>
  </si>
  <si>
    <t>Очередная</t>
  </si>
  <si>
    <t>Заместитель главного энергетика</t>
  </si>
  <si>
    <t>Шматов В.А.</t>
  </si>
  <si>
    <t>210/14538</t>
  </si>
  <si>
    <t>АО ОКБ «ГИДРОПРЕСС»</t>
  </si>
  <si>
    <t xml:space="preserve">Осипов </t>
  </si>
  <si>
    <t>с 20.12.2023</t>
  </si>
  <si>
    <t>8 (4967)65-26-37</t>
  </si>
  <si>
    <t>ПТЭЭПЭЭ</t>
  </si>
  <si>
    <t>Дата проведения проверки знаний: 06.05.2024</t>
  </si>
  <si>
    <t xml:space="preserve">МКУ "Управление делами" </t>
  </si>
  <si>
    <t xml:space="preserve">Родина </t>
  </si>
  <si>
    <t xml:space="preserve">Ольга </t>
  </si>
  <si>
    <t xml:space="preserve">Александровна </t>
  </si>
  <si>
    <t xml:space="preserve">Специалист по охране труда </t>
  </si>
  <si>
    <t>18 лет</t>
  </si>
  <si>
    <t>первичная</t>
  </si>
  <si>
    <t>нет</t>
  </si>
  <si>
    <t>Родина Ольга Александровна, специалист по охране труда, тел. +7(903)794-09-20</t>
  </si>
  <si>
    <t>210/8775</t>
  </si>
  <si>
    <t>МУП КХ "Егорьевские инженерные сети"</t>
  </si>
  <si>
    <t>Бродин</t>
  </si>
  <si>
    <t>Владимир</t>
  </si>
  <si>
    <t>Васильевич</t>
  </si>
  <si>
    <t>Главный инженер структурного подразделения «Теплосеть»</t>
  </si>
  <si>
    <t>9 лет</t>
  </si>
  <si>
    <t>Первичная</t>
  </si>
  <si>
    <t>Теплоснабжающая организация</t>
  </si>
  <si>
    <t>Технооборудование и отопление</t>
  </si>
  <si>
    <t>Начальник отдела ПБиОТ Мурашова Елена Николаевна, тел. +7(905)546-83-73</t>
  </si>
  <si>
    <t>Чулков</t>
  </si>
  <si>
    <t>Андрей</t>
  </si>
  <si>
    <t>Александрович</t>
  </si>
  <si>
    <t>Начальник тепловой инспекции структурного подразделения «Теплосеть»</t>
  </si>
  <si>
    <t>3 месяца</t>
  </si>
  <si>
    <t>Нестеров</t>
  </si>
  <si>
    <t>Алексей</t>
  </si>
  <si>
    <t>Викторович</t>
  </si>
  <si>
    <t>Главный энергетик структурного подразделения «Водоканал»</t>
  </si>
  <si>
    <t>2 года</t>
  </si>
  <si>
    <t>Потребитель тепловой энергии</t>
  </si>
  <si>
    <t xml:space="preserve">Тихонов </t>
  </si>
  <si>
    <t>Виктор</t>
  </si>
  <si>
    <t>Евгеньевич</t>
  </si>
  <si>
    <t>Мастер структурного подразделения «Водоканал»</t>
  </si>
  <si>
    <t>6 лет</t>
  </si>
  <si>
    <t>Малышева</t>
  </si>
  <si>
    <t>Надежда</t>
  </si>
  <si>
    <t>Владимировна</t>
  </si>
  <si>
    <t>Энергетик структурного подразделения «Наш дом»</t>
  </si>
  <si>
    <t>6 месяцев</t>
  </si>
  <si>
    <t>Антонов</t>
  </si>
  <si>
    <t>Сергей</t>
  </si>
  <si>
    <t>Инженер-энергетик структурного подразделения «Наш дом»</t>
  </si>
  <si>
    <t>9 месяцев</t>
  </si>
  <si>
    <t>210/10798</t>
  </si>
  <si>
    <t>210/10799</t>
  </si>
  <si>
    <t>ПТЭТЭ</t>
  </si>
  <si>
    <t>Петров</t>
  </si>
  <si>
    <t>Александр</t>
  </si>
  <si>
    <t>Сергеевич</t>
  </si>
  <si>
    <t>Главный энергетик структурного подразделения «Теплосеть»</t>
  </si>
  <si>
    <t>16.01.2023 
№ 02-23-267</t>
  </si>
  <si>
    <t>Общая (электроэнергетика)</t>
  </si>
  <si>
    <t>Гусев</t>
  </si>
  <si>
    <t>Виталий</t>
  </si>
  <si>
    <t>Начальник участка структурного подразделения "Теплосеть"</t>
  </si>
  <si>
    <t>10 лет</t>
  </si>
  <si>
    <t>16.01.2023
№ 02-23-266</t>
  </si>
  <si>
    <t>16.01.2023
№ 02-23-263</t>
  </si>
  <si>
    <t>20.02.2023
№ 02-23-2286</t>
  </si>
  <si>
    <t>Осетров С.А.</t>
  </si>
  <si>
    <t>Старостин О.А.</t>
  </si>
  <si>
    <t>ГКУ МО "ЦИБ МО"</t>
  </si>
  <si>
    <t>Коротких</t>
  </si>
  <si>
    <t>Людмила</t>
  </si>
  <si>
    <t>старший эксперт</t>
  </si>
  <si>
    <t>1 год 9 мес.</t>
  </si>
  <si>
    <t>очередная</t>
  </si>
  <si>
    <t>административно-технический персонал</t>
  </si>
  <si>
    <t>Старший эксперт, Коротких Людмила Владимировна, тел. +7 (910) 470-92-07</t>
  </si>
  <si>
    <t>Подугольников</t>
  </si>
  <si>
    <t>Дмитрий</t>
  </si>
  <si>
    <t>Владимирович</t>
  </si>
  <si>
    <t xml:space="preserve">заместитель начальника службы </t>
  </si>
  <si>
    <t>1 год 2 мес.</t>
  </si>
  <si>
    <t>210/9515</t>
  </si>
  <si>
    <t>ООО "ИНВЕНТ"</t>
  </si>
  <si>
    <t>5035006490</t>
  </si>
  <si>
    <t>Хренов</t>
  </si>
  <si>
    <t>Вадим</t>
  </si>
  <si>
    <t>Петрович</t>
  </si>
  <si>
    <t>1968-07-01</t>
  </si>
  <si>
    <t>главный инженер</t>
  </si>
  <si>
    <t>Потребитель электрической энергии или обслуживающая его организация Непромышленное</t>
  </si>
  <si>
    <t>00206137</t>
  </si>
  <si>
    <t>Поросенков</t>
  </si>
  <si>
    <t>Николай</t>
  </si>
  <si>
    <t>1968-11-04</t>
  </si>
  <si>
    <t>энергетик</t>
  </si>
  <si>
    <t>00206139</t>
  </si>
  <si>
    <t>Липаков</t>
  </si>
  <si>
    <t>Вячеслав</t>
  </si>
  <si>
    <t>Николаевич</t>
  </si>
  <si>
    <t>1960-01-06</t>
  </si>
  <si>
    <t>электромонтер по обслуживанию электрооборудования</t>
  </si>
  <si>
    <t>00206140</t>
  </si>
  <si>
    <t>ИП МАЧИХИН ЕВГЕНИЙ АНАТОЛЬЕВИЧ</t>
  </si>
  <si>
    <t>501900238555</t>
  </si>
  <si>
    <t>Мачихин</t>
  </si>
  <si>
    <t>Евгений</t>
  </si>
  <si>
    <t>Анатольевич</t>
  </si>
  <si>
    <t>1970-07-24</t>
  </si>
  <si>
    <t>руководитель</t>
  </si>
  <si>
    <t xml:space="preserve"> № 02-23-5473 от 2023-04-24 г.</t>
  </si>
  <si>
    <t>Потребитель электрической энергии или обслуживающая его организация Промышленное</t>
  </si>
  <si>
    <t>00206184</t>
  </si>
  <si>
    <t>Моисеенков</t>
  </si>
  <si>
    <t>Станиславович</t>
  </si>
  <si>
    <t>1978-10-07</t>
  </si>
  <si>
    <t>электромеханик</t>
  </si>
  <si>
    <t xml:space="preserve"> № 02-23-5475 от 2023-04-24 г.</t>
  </si>
  <si>
    <t>00206187</t>
  </si>
  <si>
    <t>Челпанов</t>
  </si>
  <si>
    <t>Михаил</t>
  </si>
  <si>
    <t>Витальевич</t>
  </si>
  <si>
    <t>1977-01-21</t>
  </si>
  <si>
    <t xml:space="preserve"> № 02-23-5479 от 2023-04-24 г.</t>
  </si>
  <si>
    <t>00206190</t>
  </si>
  <si>
    <t>ИП МОРОЗОВ ВЛАДИМИР ВАСИЛЬЕВИЧ</t>
  </si>
  <si>
    <t>504000155710</t>
  </si>
  <si>
    <t>Логунов</t>
  </si>
  <si>
    <t>Константин</t>
  </si>
  <si>
    <t>1986-09-10</t>
  </si>
  <si>
    <t>Инженер по вентиляции и кондиционированию</t>
  </si>
  <si>
    <t xml:space="preserve"> № 02-24-4200 от 2024-02-19 г.</t>
  </si>
  <si>
    <t>00206212</t>
  </si>
  <si>
    <t>ГБУСО МО "КЦСОР МОЖАЙСКИЙ"</t>
  </si>
  <si>
    <t>5028020341</t>
  </si>
  <si>
    <t>Лузин</t>
  </si>
  <si>
    <t>1951-03-29</t>
  </si>
  <si>
    <t>Электромонтер по ремонту и обслуживанию электрооборудования</t>
  </si>
  <si>
    <t xml:space="preserve"> № 02-23-1056 от 2023-01-30 г.</t>
  </si>
  <si>
    <t>00206225</t>
  </si>
  <si>
    <t>Буравлёв</t>
  </si>
  <si>
    <t>Юрьевич</t>
  </si>
  <si>
    <t>1963-08-29</t>
  </si>
  <si>
    <t>Заместитель директора</t>
  </si>
  <si>
    <t>00206226</t>
  </si>
  <si>
    <t>ООО "СУ - 177"</t>
  </si>
  <si>
    <t>7714862273</t>
  </si>
  <si>
    <t>Грищенков</t>
  </si>
  <si>
    <t>Роман</t>
  </si>
  <si>
    <t>Андреевич</t>
  </si>
  <si>
    <t>1987-08-22</t>
  </si>
  <si>
    <t>инженер</t>
  </si>
  <si>
    <t xml:space="preserve"> 2023-11-20,  Удовлетворительно,  II,  до 1000 В,</t>
  </si>
  <si>
    <t>00206227</t>
  </si>
  <si>
    <t>ООО "ЗЯБ-КОНСТРУКЦИЯ"</t>
  </si>
  <si>
    <t>1650129772</t>
  </si>
  <si>
    <t>Хайрутдинов</t>
  </si>
  <si>
    <t>Раиль</t>
  </si>
  <si>
    <t>Гайфетдинович</t>
  </si>
  <si>
    <t>1998-09-19</t>
  </si>
  <si>
    <t>Производитель работ</t>
  </si>
  <si>
    <t>внеочередная</t>
  </si>
  <si>
    <t xml:space="preserve"> № 43-23-8642 от 2023-12-08 г.</t>
  </si>
  <si>
    <t>00206278</t>
  </si>
  <si>
    <t>Фаттахов</t>
  </si>
  <si>
    <t>Айрат</t>
  </si>
  <si>
    <t>Фаридович</t>
  </si>
  <si>
    <t>1999-01-20</t>
  </si>
  <si>
    <t xml:space="preserve"> № 43-23-6260 от 2023-09-13 г.</t>
  </si>
  <si>
    <t>00206279</t>
  </si>
  <si>
    <t>ООО "ЧАЙКА"</t>
  </si>
  <si>
    <t>5025017750</t>
  </si>
  <si>
    <t>Плигин</t>
  </si>
  <si>
    <t>1997-05-22</t>
  </si>
  <si>
    <t>Инженер по автоматизированным системам управления производством</t>
  </si>
  <si>
    <t>00206319</t>
  </si>
  <si>
    <t>Кузьминых</t>
  </si>
  <si>
    <t>1953-08-06</t>
  </si>
  <si>
    <t>00206320</t>
  </si>
  <si>
    <t>ООО "ЛЕМАРК"</t>
  </si>
  <si>
    <t>7715413506</t>
  </si>
  <si>
    <t>Ланец</t>
  </si>
  <si>
    <t>Денис</t>
  </si>
  <si>
    <t>1978-03-05</t>
  </si>
  <si>
    <t>Главный инженер</t>
  </si>
  <si>
    <t>00206347</t>
  </si>
  <si>
    <t>ООО "РСП"</t>
  </si>
  <si>
    <t>5044075972</t>
  </si>
  <si>
    <t>Волошин</t>
  </si>
  <si>
    <t>1980-01-16</t>
  </si>
  <si>
    <t>Инженер-электроник</t>
  </si>
  <si>
    <t xml:space="preserve"> № 02-24-6840 от 2024-03-20 г.</t>
  </si>
  <si>
    <t>00206360</t>
  </si>
  <si>
    <t>ООО "КАПИТАЛЪ"</t>
  </si>
  <si>
    <t>5029084644</t>
  </si>
  <si>
    <t>Низокатов</t>
  </si>
  <si>
    <t>Худжамер</t>
  </si>
  <si>
    <t>Хилватович</t>
  </si>
  <si>
    <t>1969-02-16</t>
  </si>
  <si>
    <t>Электрик</t>
  </si>
  <si>
    <t>00206393</t>
  </si>
  <si>
    <t>ООО "НВЛ"</t>
  </si>
  <si>
    <t>7708792500</t>
  </si>
  <si>
    <t>Барановская</t>
  </si>
  <si>
    <t>Светлана</t>
  </si>
  <si>
    <t>Александровна</t>
  </si>
  <si>
    <t>1993-04-02</t>
  </si>
  <si>
    <t>Специалист по охране труда</t>
  </si>
  <si>
    <t>00206407</t>
  </si>
  <si>
    <t>Черкасова</t>
  </si>
  <si>
    <t>Ольга</t>
  </si>
  <si>
    <t>1982-12-13</t>
  </si>
  <si>
    <t>Заместитель генерального директора по производству</t>
  </si>
  <si>
    <t>00206408</t>
  </si>
  <si>
    <t>ИП ЯХИНСОН НАТАЛИЯ ВЛАДИМИРОВНА</t>
  </si>
  <si>
    <t>501705625776</t>
  </si>
  <si>
    <t>Андреев</t>
  </si>
  <si>
    <t>1973-01-13</t>
  </si>
  <si>
    <t>Старший менеджер службы эксплуатации</t>
  </si>
  <si>
    <t xml:space="preserve"> № 02-24-9196 от 2024-04-12 г.</t>
  </si>
  <si>
    <t>00206413</t>
  </si>
  <si>
    <t>ООО "АЛЬМИДА"</t>
  </si>
  <si>
    <t>5038038500</t>
  </si>
  <si>
    <t>Николаев</t>
  </si>
  <si>
    <t>Василий</t>
  </si>
  <si>
    <t>1982-04-21</t>
  </si>
  <si>
    <t>00206456</t>
  </si>
  <si>
    <t>ООО "КОМПАНИЯ НОВА РОЛЛ"</t>
  </si>
  <si>
    <t>5038050970</t>
  </si>
  <si>
    <t>Алексеев</t>
  </si>
  <si>
    <t>Лев</t>
  </si>
  <si>
    <t>Вадимович</t>
  </si>
  <si>
    <t>1970-04-27</t>
  </si>
  <si>
    <t>Технический директор</t>
  </si>
  <si>
    <t xml:space="preserve"> № 0223-17763 от 2023-12-29 г.</t>
  </si>
  <si>
    <t>00206463</t>
  </si>
  <si>
    <t>ООО "ТК МОБИЛЬНЫЕ МОТОРЫ"</t>
  </si>
  <si>
    <t>5036139478</t>
  </si>
  <si>
    <t>Пискижев</t>
  </si>
  <si>
    <t>1998-03-26</t>
  </si>
  <si>
    <t>00206474</t>
  </si>
  <si>
    <t>АО "ПАРС"</t>
  </si>
  <si>
    <t>5027282383</t>
  </si>
  <si>
    <t>Рязанцев</t>
  </si>
  <si>
    <t>Олег</t>
  </si>
  <si>
    <t>1966-04-07</t>
  </si>
  <si>
    <t>Слесарь по ремонту и обслуживанию систем вентиляции и кондиционирования</t>
  </si>
  <si>
    <t xml:space="preserve"> № 02-24-8772 от 2024-04-08 г.</t>
  </si>
  <si>
    <t>00206499</t>
  </si>
  <si>
    <t>ООО "АВАНГАРД II"</t>
  </si>
  <si>
    <t>5001097403</t>
  </si>
  <si>
    <t>Терзинов</t>
  </si>
  <si>
    <t>Петр</t>
  </si>
  <si>
    <t>Иванович</t>
  </si>
  <si>
    <t>1980-07-11</t>
  </si>
  <si>
    <t>зам. гл. инженера/гл. энергетик</t>
  </si>
  <si>
    <t xml:space="preserve"> № 01-2224738 от 2022-06-03 г.</t>
  </si>
  <si>
    <t>00206502</t>
  </si>
  <si>
    <t>ООО "АВТОРУСЬ СН"</t>
  </si>
  <si>
    <t>5074070812</t>
  </si>
  <si>
    <t>Глазков</t>
  </si>
  <si>
    <t>Леонидович</t>
  </si>
  <si>
    <t>1977-06-28</t>
  </si>
  <si>
    <t>мастер цеха</t>
  </si>
  <si>
    <t xml:space="preserve"> № 02-24-122 от 2024-01-10 г.</t>
  </si>
  <si>
    <t>00206511</t>
  </si>
  <si>
    <t>ГБОУ ЦРО № 7</t>
  </si>
  <si>
    <t>5017068461</t>
  </si>
  <si>
    <t>Горячева</t>
  </si>
  <si>
    <t>Елена</t>
  </si>
  <si>
    <t>1975-11-06</t>
  </si>
  <si>
    <t>Заместитель директора по общим вопросам</t>
  </si>
  <si>
    <t xml:space="preserve"> № 022312492 от 2023-10-13 г.</t>
  </si>
  <si>
    <t>00206520</t>
  </si>
  <si>
    <t>Бескороваев</t>
  </si>
  <si>
    <t>1980-09-15</t>
  </si>
  <si>
    <t>Начальник материально-технического отдела</t>
  </si>
  <si>
    <t xml:space="preserve"> № 022312489 от 2023-10-13 г.</t>
  </si>
  <si>
    <t>00206521</t>
  </si>
  <si>
    <t>Рябов</t>
  </si>
  <si>
    <t>1979-07-02</t>
  </si>
  <si>
    <t>Инженер по обслуживанию автотранспорта</t>
  </si>
  <si>
    <t xml:space="preserve"> № 122313039 от 2023-10-23 г.</t>
  </si>
  <si>
    <t>00206522</t>
  </si>
  <si>
    <t>ООО "МКС МУЗЕЙНОЕ СТРОИТЕЛЬСТВО"</t>
  </si>
  <si>
    <t>5040151647</t>
  </si>
  <si>
    <t>Гридасов</t>
  </si>
  <si>
    <t>1976-02-23</t>
  </si>
  <si>
    <t>Электромонтажник</t>
  </si>
  <si>
    <t xml:space="preserve"> № 022313826 от 2023-11-10 г.</t>
  </si>
  <si>
    <t>00206529</t>
  </si>
  <si>
    <t>оперативно-ремонтный персонал</t>
  </si>
  <si>
    <t>электротехнические лаборатории</t>
  </si>
  <si>
    <t>II группа до 1000 В</t>
  </si>
  <si>
    <t>II группа до и выше 1000 В</t>
  </si>
  <si>
    <t>III группа до 1000 В</t>
  </si>
  <si>
    <t>III группа до и выше 1000 В</t>
  </si>
  <si>
    <t>IV группа до 1000 В</t>
  </si>
  <si>
    <t>IV группа до и выше 1000 В</t>
  </si>
  <si>
    <t>V группа до и выше 1000 В</t>
  </si>
  <si>
    <t>ООО "Акватория"</t>
  </si>
  <si>
    <t>Немтюрев</t>
  </si>
  <si>
    <t xml:space="preserve">Руководитель складского хозяйства </t>
  </si>
  <si>
    <t xml:space="preserve">2 года 7 месяцев </t>
  </si>
  <si>
    <t>общая (электроэнергетика)</t>
  </si>
  <si>
    <t>210/14540</t>
  </si>
  <si>
    <t>ГБУЗ МО "ВПЦ"</t>
  </si>
  <si>
    <t>Росяев</t>
  </si>
  <si>
    <t xml:space="preserve">Сергей </t>
  </si>
  <si>
    <t>Начальник отдела информационных технологий</t>
  </si>
  <si>
    <t>9 мес</t>
  </si>
  <si>
    <t>Специалист по ОТ, Королёва Елена Юрьевна, тел. +7 (917) 881-88-97</t>
  </si>
  <si>
    <t>Фетисов</t>
  </si>
  <si>
    <t>Яковлевич</t>
  </si>
  <si>
    <t>Ведущий инженер по ЭВМ</t>
  </si>
  <si>
    <t>210/14544</t>
  </si>
  <si>
    <t>ООО "СПМК МАГИСТРАЛЬ"</t>
  </si>
  <si>
    <t>Плыгун</t>
  </si>
  <si>
    <t>Вячеславович</t>
  </si>
  <si>
    <t>7 лет</t>
  </si>
  <si>
    <t xml:space="preserve">Исп. Сальникова А.В.
Тел. 8-903-259-93-20
</t>
  </si>
  <si>
    <t>210/14545</t>
  </si>
  <si>
    <t>3 года</t>
  </si>
  <si>
    <t>4 года</t>
  </si>
  <si>
    <t>Алексеевич</t>
  </si>
  <si>
    <t>Михайлович</t>
  </si>
  <si>
    <t>210/14486</t>
  </si>
  <si>
    <t>ООО "Метадинеа"</t>
  </si>
  <si>
    <t xml:space="preserve">Волков </t>
  </si>
  <si>
    <t>главный энергетик</t>
  </si>
  <si>
    <t>3года</t>
  </si>
  <si>
    <t>06.10.2022, хорошо, V до и выше 1000 В</t>
  </si>
  <si>
    <t xml:space="preserve">8 (963) 632-83-67 Мазина Анна,   Специалист по управлению персоналом
</t>
  </si>
  <si>
    <t xml:space="preserve">Путилин </t>
  </si>
  <si>
    <t>заместитель директора по техническому обеспечению</t>
  </si>
  <si>
    <t>18.05.2023, удовлетворительно, V до и выше 1000 В</t>
  </si>
  <si>
    <t>Зинин</t>
  </si>
  <si>
    <t>инженер по высоковольтным линиям</t>
  </si>
  <si>
    <t>09.06.2023 очередная,  хорошо, V до и выше 1000 В</t>
  </si>
  <si>
    <t xml:space="preserve">Пономарев </t>
  </si>
  <si>
    <t>инженер-энергетик</t>
  </si>
  <si>
    <t>5 лет</t>
  </si>
  <si>
    <t>01.11.2022 очередная,  хорошо, V до и выше 1000 В</t>
  </si>
  <si>
    <t xml:space="preserve">Косинов </t>
  </si>
  <si>
    <t>Леонид</t>
  </si>
  <si>
    <t>мастер</t>
  </si>
  <si>
    <t>210/14487</t>
  </si>
  <si>
    <t>база отдыха "Звенигородка"</t>
  </si>
  <si>
    <t xml:space="preserve">Винников </t>
  </si>
  <si>
    <t>1 г. 9 мес.</t>
  </si>
  <si>
    <t>31.03.2023 удовл., IV до 1000 В</t>
  </si>
  <si>
    <t xml:space="preserve"> общая (электроэнергетика)</t>
  </si>
  <si>
    <t>8(985)177-37-90, nvm197909@mail.ru, Материкина Наталья Викторовна</t>
  </si>
  <si>
    <t xml:space="preserve">Ульянов </t>
  </si>
  <si>
    <t>Геннадьевич</t>
  </si>
  <si>
    <t>2 г.</t>
  </si>
  <si>
    <t xml:space="preserve">Рассадин </t>
  </si>
  <si>
    <t>ведущий инженер</t>
  </si>
  <si>
    <t>9 мес.</t>
  </si>
  <si>
    <t>12.05.2023 отл., IV до 1000 В</t>
  </si>
  <si>
    <t>210/14488</t>
  </si>
  <si>
    <t>ИП Тамимдаров Махмуд Ильдусович</t>
  </si>
  <si>
    <t>Тамимдаров</t>
  </si>
  <si>
    <t>Махмуд</t>
  </si>
  <si>
    <t>Ильдусович</t>
  </si>
  <si>
    <t>Директор</t>
  </si>
  <si>
    <t>8 лет</t>
  </si>
  <si>
    <t>Тамимдаров Махмуд Ильдусович - 8=910-402-96-68</t>
  </si>
  <si>
    <t>210/14489</t>
  </si>
  <si>
    <t>ООО "ЭЛЕМАШ МАГНИТ"</t>
  </si>
  <si>
    <t>Якшин</t>
  </si>
  <si>
    <t>Семёнович</t>
  </si>
  <si>
    <t>Мастер электрик</t>
  </si>
  <si>
    <t>15.02.2023, отл, IV до 1000 В</t>
  </si>
  <si>
    <t>Мастер электрик, Якшин Владимир Семёнович, 8(496)577-68-65</t>
  </si>
  <si>
    <t>Колпаков</t>
  </si>
  <si>
    <t>Инженер КИПиА</t>
  </si>
  <si>
    <t>11 лет</t>
  </si>
  <si>
    <t>15.02.2023, отл, V до и выше 1000 В</t>
  </si>
  <si>
    <t>Колоколов</t>
  </si>
  <si>
    <t>Заместитель директора по экономике и подготовке производства</t>
  </si>
  <si>
    <t>02.10.2020, удовл., III до 1000 В</t>
  </si>
  <si>
    <t>Симакин</t>
  </si>
  <si>
    <t>Мастер УТПП</t>
  </si>
  <si>
    <t>менее 1 года</t>
  </si>
  <si>
    <t>10.12.2019, удовл., IV до 1000 В</t>
  </si>
  <si>
    <t>210/14490</t>
  </si>
  <si>
    <t xml:space="preserve">ТСЖ "Клубный поселок "Монолит"  </t>
  </si>
  <si>
    <t xml:space="preserve">Дудник </t>
  </si>
  <si>
    <t xml:space="preserve">Максим </t>
  </si>
  <si>
    <t>инженер по эксплуатации теплотехнического и газового оборудования</t>
  </si>
  <si>
    <t>26.01.24, отл, гр.IV до и выше 1000В</t>
  </si>
  <si>
    <t>8-903-593-16-90</t>
  </si>
  <si>
    <t>Покладов</t>
  </si>
  <si>
    <t>26.01.24, удов, гр.IV до и выше 1000В</t>
  </si>
  <si>
    <t>210/14492</t>
  </si>
  <si>
    <t>ООО "ЭС-ЭНЕРГИЯ"</t>
  </si>
  <si>
    <t>Плужников</t>
  </si>
  <si>
    <t>Инженер-теплотехник</t>
  </si>
  <si>
    <t>25.03.2024             неуд., III гр. до 1000В</t>
  </si>
  <si>
    <t>Котков Андрей Алексеевич
Исполнительный директор
8-926-535-21-52</t>
  </si>
  <si>
    <t>Погуржельский</t>
  </si>
  <si>
    <t>Руслан</t>
  </si>
  <si>
    <t>Инженер по эксплуатации</t>
  </si>
  <si>
    <t>210/14493</t>
  </si>
  <si>
    <t>ООО "Колос-Экспресс"</t>
  </si>
  <si>
    <t>Непомнящий</t>
  </si>
  <si>
    <t>Валерьевич</t>
  </si>
  <si>
    <t>14.02.2024,4гр до ивыше 1000В,неуд</t>
  </si>
  <si>
    <t>8-985-045-88,Ксения</t>
  </si>
  <si>
    <t>Калганов</t>
  </si>
  <si>
    <t>специалист электрохозяйства</t>
  </si>
  <si>
    <t>210/14494</t>
  </si>
  <si>
    <t>ИП Арапова Н.В.</t>
  </si>
  <si>
    <t>Арапова</t>
  </si>
  <si>
    <t xml:space="preserve">Наталия </t>
  </si>
  <si>
    <t>27.03.2024,неуд.,IV до 1000 В</t>
  </si>
  <si>
    <t>обшая (электроэнергетика)</t>
  </si>
  <si>
    <t>отсутствует возможность создание постоянно действующей комиссиии по проверке знаний в организации</t>
  </si>
  <si>
    <t>+79264846542</t>
  </si>
  <si>
    <t>210/14495</t>
  </si>
  <si>
    <t>ООО «СтройМонтажРегион»</t>
  </si>
  <si>
    <t>Китаев</t>
  </si>
  <si>
    <t>Игоревич</t>
  </si>
  <si>
    <t>Vгр. до и выше
20.03.2024, неудов.</t>
  </si>
  <si>
    <t>V до и выше 1000 В с правом испытания оборудования повышенным напряжением</t>
  </si>
  <si>
    <t xml:space="preserve">Алямов Р.А.,                              тел. +7 (967) 116-31-29 </t>
  </si>
  <si>
    <t>Фролов</t>
  </si>
  <si>
    <t>электромонтажник</t>
  </si>
  <si>
    <t>Маринов</t>
  </si>
  <si>
    <t>15 лет</t>
  </si>
  <si>
    <t xml:space="preserve">Алямов Р.А.,                                      тел. +7 (967) 116-31-29 </t>
  </si>
  <si>
    <t>210/14496</t>
  </si>
  <si>
    <t>ООО"Выбор"</t>
  </si>
  <si>
    <t>Спичкин</t>
  </si>
  <si>
    <t>Максим</t>
  </si>
  <si>
    <t>Александро- вич</t>
  </si>
  <si>
    <t>15.01.1982г</t>
  </si>
  <si>
    <t>электромонтер</t>
  </si>
  <si>
    <t xml:space="preserve"> -</t>
  </si>
  <si>
    <t>общая (элетроэнергетика)</t>
  </si>
  <si>
    <t>8-966-069-77-00</t>
  </si>
  <si>
    <t xml:space="preserve">210/14497 </t>
  </si>
  <si>
    <t>АО "ЗАВОД ХИМРЕАКТИВКОМПЛЕКТ"</t>
  </si>
  <si>
    <t xml:space="preserve">Вердыш </t>
  </si>
  <si>
    <t>Афанасьевич</t>
  </si>
  <si>
    <t>Электромонтёр по ремонту и обслуживанию электрооборудования</t>
  </si>
  <si>
    <t>28 лет</t>
  </si>
  <si>
    <t>11.01.2023, удовл.,  III гр. до 1000 В</t>
  </si>
  <si>
    <t xml:space="preserve">Балакир Карина Федоровна, специалист по экологии +79771138727 </t>
  </si>
  <si>
    <t>Платонов</t>
  </si>
  <si>
    <t>Электромонтёр  по ремонту и обслуживанию  электрооборудования</t>
  </si>
  <si>
    <t>1 год</t>
  </si>
  <si>
    <t>остутствуют</t>
  </si>
  <si>
    <t>210/14498</t>
  </si>
  <si>
    <t>МУП "Теплосеть"</t>
  </si>
  <si>
    <t>504 506 99 18</t>
  </si>
  <si>
    <t>Толмачев</t>
  </si>
  <si>
    <t>4 мес.</t>
  </si>
  <si>
    <t>теплоснабжающая организация</t>
  </si>
  <si>
    <t>отопление</t>
  </si>
  <si>
    <t>Начальник отдела охраны труда и промышленной безопасности Токарева Г.В. тел. 8 (926) 524-43-82</t>
  </si>
  <si>
    <t>Мурзатаев</t>
  </si>
  <si>
    <t>Чуконович</t>
  </si>
  <si>
    <t>Заместитель главного инженера</t>
  </si>
  <si>
    <t>5 мес.</t>
  </si>
  <si>
    <t>Токарева</t>
  </si>
  <si>
    <t>Галина</t>
  </si>
  <si>
    <t>Начальник отдела</t>
  </si>
  <si>
    <t xml:space="preserve">Морозов </t>
  </si>
  <si>
    <t>Специалист по ГО и ЧС</t>
  </si>
  <si>
    <t>3 мес.</t>
  </si>
  <si>
    <t>Луканцов</t>
  </si>
  <si>
    <t>Начальник участка</t>
  </si>
  <si>
    <t>8 мес.</t>
  </si>
  <si>
    <t>управленческий персонал</t>
  </si>
  <si>
    <t>Доронченков</t>
  </si>
  <si>
    <t>Юрий</t>
  </si>
  <si>
    <t>Начальник котельной</t>
  </si>
  <si>
    <t>Щипова</t>
  </si>
  <si>
    <t>Ивановна</t>
  </si>
  <si>
    <t>6 мес.</t>
  </si>
  <si>
    <t>Дяков</t>
  </si>
  <si>
    <t>Кугутов</t>
  </si>
  <si>
    <t>504 506 99 18</t>
  </si>
  <si>
    <t>Иванов</t>
  </si>
  <si>
    <t xml:space="preserve">Андрей </t>
  </si>
  <si>
    <t>технический директор</t>
  </si>
  <si>
    <t>1 мес</t>
  </si>
  <si>
    <t>Кузавков</t>
  </si>
  <si>
    <t>210/14499</t>
  </si>
  <si>
    <t>ООО "Гранель Инжиниринг"</t>
  </si>
  <si>
    <t xml:space="preserve">Попов </t>
  </si>
  <si>
    <t xml:space="preserve">Александр </t>
  </si>
  <si>
    <t>Мастер участка</t>
  </si>
  <si>
    <t xml:space="preserve"> теплоснабжающая организация</t>
  </si>
  <si>
    <t>Ведущий специалист по промышленной безопасности, Шмелёва Маргарита Андреевна.
тел. 8 (985)187-41-36 
e-mail mma@gging.ru</t>
  </si>
  <si>
    <t xml:space="preserve">Кузьмичев </t>
  </si>
  <si>
    <t>Дмитриевич</t>
  </si>
  <si>
    <t>1 год 6 мес</t>
  </si>
  <si>
    <t xml:space="preserve">Гвоздецкий </t>
  </si>
  <si>
    <t xml:space="preserve">Виктор </t>
  </si>
  <si>
    <t>Малиновский</t>
  </si>
  <si>
    <t>1 год 5 мес</t>
  </si>
  <si>
    <t xml:space="preserve">Смирнов </t>
  </si>
  <si>
    <t>1 год 1 мес</t>
  </si>
  <si>
    <t>210/14501</t>
  </si>
  <si>
    <t>ООО «Маревен Фуд Сэнтрал»</t>
  </si>
  <si>
    <t xml:space="preserve">Краморов </t>
  </si>
  <si>
    <t xml:space="preserve">Владимир </t>
  </si>
  <si>
    <t>Владиславович</t>
  </si>
  <si>
    <t>ведущий инженер по электроавтоматике</t>
  </si>
  <si>
    <t>2 года 5 мес.</t>
  </si>
  <si>
    <t>8(495)411-94-36 (доб. 5298)</t>
  </si>
  <si>
    <t xml:space="preserve">210/14502 </t>
  </si>
  <si>
    <t>ГБУСО МО «КЦСОР «Люберецкий»</t>
  </si>
  <si>
    <t>Кортхонджия</t>
  </si>
  <si>
    <t>Теа</t>
  </si>
  <si>
    <t>Мурманевна</t>
  </si>
  <si>
    <t>1 год 4 мес</t>
  </si>
  <si>
    <t>8-926-207-22-25</t>
  </si>
  <si>
    <t>Карасева</t>
  </si>
  <si>
    <t>Оксана</t>
  </si>
  <si>
    <t>Викторовна</t>
  </si>
  <si>
    <t>Заведующий отделением</t>
  </si>
  <si>
    <t>8-901-425-16-88</t>
  </si>
  <si>
    <t>Захарова</t>
  </si>
  <si>
    <t>Евгения</t>
  </si>
  <si>
    <t>Борисовна</t>
  </si>
  <si>
    <t>3 года 2 мес</t>
  </si>
  <si>
    <t>8-916-595-09-27</t>
  </si>
  <si>
    <t>Анисимова</t>
  </si>
  <si>
    <t>Ирина</t>
  </si>
  <si>
    <t>8-916-948-43-81</t>
  </si>
  <si>
    <t>210/14503</t>
  </si>
  <si>
    <t xml:space="preserve">Мазурин </t>
  </si>
  <si>
    <t xml:space="preserve">Алексей </t>
  </si>
  <si>
    <t>10 мес.</t>
  </si>
  <si>
    <t>Внеочередная</t>
  </si>
  <si>
    <t>19.01.2024, отл, II гр до 1000в</t>
  </si>
  <si>
    <t xml:space="preserve">Бодров </t>
  </si>
  <si>
    <t xml:space="preserve">Виталий </t>
  </si>
  <si>
    <t>1 мес.</t>
  </si>
  <si>
    <t>19.01.2024, хор, II гр до 1000в</t>
  </si>
  <si>
    <t xml:space="preserve">Спасюк </t>
  </si>
  <si>
    <t>инженер по надзору</t>
  </si>
  <si>
    <t>4 года 8 мес.</t>
  </si>
  <si>
    <t xml:space="preserve">Лебедев </t>
  </si>
  <si>
    <t>начальник котельной</t>
  </si>
  <si>
    <t xml:space="preserve">Толстиков </t>
  </si>
  <si>
    <t>инженер по электроавтоматике</t>
  </si>
  <si>
    <t>11 лет 1 мес.</t>
  </si>
  <si>
    <t>210/14504</t>
  </si>
  <si>
    <t>АО "АКРИХИН"</t>
  </si>
  <si>
    <t xml:space="preserve">Хакимов </t>
  </si>
  <si>
    <t xml:space="preserve"> Сергей </t>
  </si>
  <si>
    <t xml:space="preserve"> Жяудятович</t>
  </si>
  <si>
    <t>26.02.1982 г.</t>
  </si>
  <si>
    <t>Главный энергетик</t>
  </si>
  <si>
    <t>22.09.2023, удовл., V до и выше 1000 В</t>
  </si>
  <si>
    <t>Лизунова Ирина Николаевна ведущий специалист по обучению, тел. +7 (917) -580-63-83</t>
  </si>
  <si>
    <t>210/14506</t>
  </si>
  <si>
    <t>ООО "АБЗ-МЫТИЩИ"</t>
  </si>
  <si>
    <t>Савельев</t>
  </si>
  <si>
    <t>4,5года</t>
  </si>
  <si>
    <t>17.04.2023, хор, V до и выше 1000 В</t>
  </si>
  <si>
    <t>Специалист по кадрам с обязанностями специалиста по ОТ Старшинова Наталья Владимировна, 8-495-586-62-33</t>
  </si>
  <si>
    <t>Ивлев</t>
  </si>
  <si>
    <t>главный механик</t>
  </si>
  <si>
    <t>17.04.2023, уд, V до и выше 1000 В</t>
  </si>
  <si>
    <t>210/14507</t>
  </si>
  <si>
    <t>Общество с ограниченной ответственностью «СпецГазСервис»</t>
  </si>
  <si>
    <t xml:space="preserve">Мажуков </t>
  </si>
  <si>
    <t>инженер-электрик</t>
  </si>
  <si>
    <t xml:space="preserve">4 года </t>
  </si>
  <si>
    <t xml:space="preserve">Очередная </t>
  </si>
  <si>
    <t>24.03.2023, хор, v гр до и выше 1000в</t>
  </si>
  <si>
    <t>210/14508</t>
  </si>
  <si>
    <t>ООО "УЗТПА"</t>
  </si>
  <si>
    <t>Максимов</t>
  </si>
  <si>
    <t>Инженер-технолог</t>
  </si>
  <si>
    <t>02.08.2023,уд., II до 1000 В</t>
  </si>
  <si>
    <t>Энергомеханик Капустин Дмитрий Робертович 
тел.: +7 925-50-39</t>
  </si>
  <si>
    <t>Сычук</t>
  </si>
  <si>
    <t>13.09.1987г.</t>
  </si>
  <si>
    <t>Технолог сварочных работ</t>
  </si>
  <si>
    <t>13 лет</t>
  </si>
  <si>
    <t>15.03.2023, хор., 
IV до 1000 В</t>
  </si>
  <si>
    <t>Паршенцев</t>
  </si>
  <si>
    <t>02.08.2023,отл., II до 1000 В</t>
  </si>
  <si>
    <t>210/14511</t>
  </si>
  <si>
    <t>АО "НИИАА"</t>
  </si>
  <si>
    <t>Медников</t>
  </si>
  <si>
    <t>Антон</t>
  </si>
  <si>
    <t>19.01.2023, удовл, V до и выше 1000 В</t>
  </si>
  <si>
    <t>Главный энергетик Медников Антон Владмирович, тел. +8 (916) 501-38-77</t>
  </si>
  <si>
    <t>Соловьев</t>
  </si>
  <si>
    <t>Начальник цеха</t>
  </si>
  <si>
    <t>Белов</t>
  </si>
  <si>
    <t>Начальник управления</t>
  </si>
  <si>
    <t>Лучков</t>
  </si>
  <si>
    <t>Абрамович</t>
  </si>
  <si>
    <t>Заместитель начальника ОП</t>
  </si>
  <si>
    <t>210/14512</t>
  </si>
  <si>
    <t>АО "КОРСАР"</t>
  </si>
  <si>
    <t>Киблер</t>
  </si>
  <si>
    <t>Начальник отдела ЭКС</t>
  </si>
  <si>
    <t>Инженер ОЭКС Мельников Евгений Станиславович, тел.+7903 545 59 92</t>
  </si>
  <si>
    <t>Мельников</t>
  </si>
  <si>
    <t xml:space="preserve">Евгений </t>
  </si>
  <si>
    <t>инженер отдела ЭКС</t>
  </si>
  <si>
    <t>27.07.2023, хор, 5 до и выше 1000 В</t>
  </si>
  <si>
    <t>Инженер ОЭКС Мельников Евгений Станиславович, тел.+7903 545 59 93</t>
  </si>
  <si>
    <t>210/14514</t>
  </si>
  <si>
    <t>ООО "ДЦДИ"</t>
  </si>
  <si>
    <t>Хватов</t>
  </si>
  <si>
    <t>инженер по медицинскому оборудованию</t>
  </si>
  <si>
    <t xml:space="preserve">Каменская Н.В.. тел. +7(966)195-56-48
</t>
  </si>
  <si>
    <t>210/14515</t>
  </si>
  <si>
    <t>ООО "ВТКХ"</t>
  </si>
  <si>
    <t>Перова</t>
  </si>
  <si>
    <t>Сергеевна</t>
  </si>
  <si>
    <t>9 лет, 10 мес.</t>
  </si>
  <si>
    <t>29.01.2024, II группа до 1000 В</t>
  </si>
  <si>
    <t>общая (электробезопасность)</t>
  </si>
  <si>
    <t>Инженер ГО и ЧС, Фролов Василий Дмитриевич, тел. 8(496)636-10-40, 8(966)304-10-38</t>
  </si>
  <si>
    <t>Голованов</t>
  </si>
  <si>
    <t>Начальник электроизмерительной лаборатории</t>
  </si>
  <si>
    <t>1 год, 7 мес.</t>
  </si>
  <si>
    <t>20.01.2023, удовлетворительно, III группа до и выше 1000 В</t>
  </si>
  <si>
    <t>общая (электробезопасность), электротехнические лаборатории</t>
  </si>
  <si>
    <t>210/14516</t>
  </si>
  <si>
    <t>ООО "ПромТех"</t>
  </si>
  <si>
    <t>Кукалев</t>
  </si>
  <si>
    <t>15.03.2024 неуд</t>
  </si>
  <si>
    <t>потребитель тепловой энергии</t>
  </si>
  <si>
    <t>техноборудование, отопление и вентиляция</t>
  </si>
  <si>
    <t>Сидорина Евгения Юрьевна, главный инженер, 8-968-660-42-36</t>
  </si>
  <si>
    <t>210/14517</t>
  </si>
  <si>
    <t>ООО "Лифтек-Мгрупп"</t>
  </si>
  <si>
    <t xml:space="preserve">Панченко </t>
  </si>
  <si>
    <t>производитель работ</t>
  </si>
  <si>
    <t>3 мес</t>
  </si>
  <si>
    <t>30.01.2023г.                   удовл.                          IV гр. до 1000В</t>
  </si>
  <si>
    <t>Липина Марина Владиимировна, специалист по охране труда 8(985)864-05-44</t>
  </si>
  <si>
    <t xml:space="preserve">210/14519 </t>
  </si>
  <si>
    <t>ООО "ДОМО-ДЕНТ"</t>
  </si>
  <si>
    <t>Сусов</t>
  </si>
  <si>
    <t>Анатолий</t>
  </si>
  <si>
    <t>электрик</t>
  </si>
  <si>
    <t>210/14520</t>
  </si>
  <si>
    <t>ООО"КАПСТРОЙ"</t>
  </si>
  <si>
    <t xml:space="preserve">Бачаев </t>
  </si>
  <si>
    <t>Амхад</t>
  </si>
  <si>
    <t>Эминович</t>
  </si>
  <si>
    <t>6 лет 9 месяц</t>
  </si>
  <si>
    <t>20.12.2022, удовл., V до и выше 1000 В</t>
  </si>
  <si>
    <t>Аверочкина Елизавета Евгеньевна специалист по охране труда 8 995 780 68 83</t>
  </si>
  <si>
    <t>210/14521</t>
  </si>
  <si>
    <t>210/14522</t>
  </si>
  <si>
    <t>ООО "Северное Золото"</t>
  </si>
  <si>
    <t>Тугай</t>
  </si>
  <si>
    <t>4мес</t>
  </si>
  <si>
    <t>28.07.2023, отлично, V до и выше 1000В</t>
  </si>
  <si>
    <t>Заместитель главного энергетика Бускунов Радмир Хасанович +7 (4132) 690 690 (доб. 101)</t>
  </si>
  <si>
    <t>210/14523</t>
  </si>
  <si>
    <t>ТСЖ "Сенеж"</t>
  </si>
  <si>
    <t>Гурьев</t>
  </si>
  <si>
    <t xml:space="preserve"> электрик</t>
  </si>
  <si>
    <t>повторная</t>
  </si>
  <si>
    <t>24.12.2020, удовл, IV до 1000 В</t>
  </si>
  <si>
    <t>210/14525</t>
  </si>
  <si>
    <t>ООО "Восток Техносервис"</t>
  </si>
  <si>
    <t xml:space="preserve">Огнев </t>
  </si>
  <si>
    <t>Даниил</t>
  </si>
  <si>
    <t>02.01.1985 г.</t>
  </si>
  <si>
    <t>начальник участка</t>
  </si>
  <si>
    <t>8-985-240-64-90</t>
  </si>
  <si>
    <t>210/14526</t>
  </si>
  <si>
    <t>АО "СПЕЦОДЕЖДА"</t>
  </si>
  <si>
    <t>Шалчюс</t>
  </si>
  <si>
    <t>Эдуард</t>
  </si>
  <si>
    <t>С.Иозаса-Феликсовна</t>
  </si>
  <si>
    <t>Электромонтер</t>
  </si>
  <si>
    <t>30 лет</t>
  </si>
  <si>
    <t xml:space="preserve">14.07.2023, хор, 4 группа до 1000В </t>
  </si>
  <si>
    <t>Специалист по охране труда , Батырова Н.А.., тел. +7 (495)557-24-54</t>
  </si>
  <si>
    <t>210/14527</t>
  </si>
  <si>
    <t>МАУС "ОСЗК"</t>
  </si>
  <si>
    <t>Правда</t>
  </si>
  <si>
    <t>19.01.2024 отлично II группа до 1000В</t>
  </si>
  <si>
    <t>общая</t>
  </si>
  <si>
    <t>ведущий специалист по охране труда                                                       Пазухин Михаил Анатольевич                                                          +7 916 6019571</t>
  </si>
  <si>
    <t>Богов</t>
  </si>
  <si>
    <t>ведущий инженер по вентиляции</t>
  </si>
  <si>
    <t>1 год 2 мес</t>
  </si>
  <si>
    <t xml:space="preserve">210/14529 </t>
  </si>
  <si>
    <t>ООО "КЛ-Инженер"</t>
  </si>
  <si>
    <t xml:space="preserve">Кушниров </t>
  </si>
  <si>
    <t>28.04.1971</t>
  </si>
  <si>
    <t>Инженер по электрике</t>
  </si>
  <si>
    <t>17.03.2023  удов. V до и выше 1000В</t>
  </si>
  <si>
    <t>Кушниров Олег Николаевич     т. 89299710116</t>
  </si>
  <si>
    <t xml:space="preserve">Фёдоров </t>
  </si>
  <si>
    <t>03.02.1973</t>
  </si>
  <si>
    <t>Специалист по электрике</t>
  </si>
  <si>
    <t>12.07.2024 удов. IV до и выше 1000В</t>
  </si>
  <si>
    <t>210/14532</t>
  </si>
  <si>
    <t>АО «Мастер металл»</t>
  </si>
  <si>
    <t>Казанов</t>
  </si>
  <si>
    <t>Энергетик</t>
  </si>
  <si>
    <t>3 года 8 месяцев</t>
  </si>
  <si>
    <t>29.03.2023г., отл,                     V до и выше 1000В</t>
  </si>
  <si>
    <t>+7 495 514 15 92</t>
  </si>
  <si>
    <t xml:space="preserve">210/14533 </t>
  </si>
  <si>
    <t>ЗАО "ПРОМТЕХ-Сервис"</t>
  </si>
  <si>
    <t>Кутергин</t>
  </si>
  <si>
    <t>инженер-технолог</t>
  </si>
  <si>
    <t>13.10.2023, удовл., III до 1000 В</t>
  </si>
  <si>
    <t>Специалист по охране труда Кулаковская Анна Вячеславовна, тел. 8 (495) 526-69-68, доб. 2305</t>
  </si>
  <si>
    <t>Суков</t>
  </si>
  <si>
    <t>13.10.2023, удовл., II до 1000 В</t>
  </si>
  <si>
    <t>Ахмадиев</t>
  </si>
  <si>
    <t>Эльмир</t>
  </si>
  <si>
    <t>Наилевич</t>
  </si>
  <si>
    <t xml:space="preserve">210/14539 </t>
  </si>
  <si>
    <t>ООО «Мэркури Элит»</t>
  </si>
  <si>
    <t xml:space="preserve">Ежиков </t>
  </si>
  <si>
    <t>Семенович</t>
  </si>
  <si>
    <t>18 лет 4 мес</t>
  </si>
  <si>
    <t>24.07.2023, удовл. IV до и выше 1000В</t>
  </si>
  <si>
    <t>Романов Роман Михайлович + 7 495 980 68 04  доб 4785</t>
  </si>
  <si>
    <t xml:space="preserve">210/14541 </t>
  </si>
  <si>
    <t>ЗАО "ТРАНСВАЛ"</t>
  </si>
  <si>
    <t xml:space="preserve">Овчаров </t>
  </si>
  <si>
    <t xml:space="preserve">Роман </t>
  </si>
  <si>
    <t xml:space="preserve">Руководитель службы охраны труда </t>
  </si>
  <si>
    <t xml:space="preserve"> 6 лет 11 месяцев</t>
  </si>
  <si>
    <t xml:space="preserve">Первичная </t>
  </si>
  <si>
    <t>___</t>
  </si>
  <si>
    <t>Руководитель службы по охране труда, Овчаров Роман Евгеньевич, тел. +7 (985) 099-10-72</t>
  </si>
  <si>
    <t xml:space="preserve">210/14542 </t>
  </si>
  <si>
    <t>ООО «АКВАТИК»</t>
  </si>
  <si>
    <t xml:space="preserve">Парасочка </t>
  </si>
  <si>
    <t xml:space="preserve">Иван </t>
  </si>
  <si>
    <t>4 мес</t>
  </si>
  <si>
    <t xml:space="preserve">Специалист по ОТ Трофимов В.А.
+7 910 480-55-93
tb@atbio.ru
</t>
  </si>
  <si>
    <t>Королев</t>
  </si>
  <si>
    <t xml:space="preserve">Заместитель технического директора </t>
  </si>
  <si>
    <t>8 года</t>
  </si>
  <si>
    <t xml:space="preserve">Еремин </t>
  </si>
  <si>
    <t xml:space="preserve">Денис </t>
  </si>
  <si>
    <t xml:space="preserve">Начальник производства </t>
  </si>
  <si>
    <t xml:space="preserve">осуществляющий контроль </t>
  </si>
  <si>
    <t>ИП КАЗЬМИН РОМАН ВЯЧЕСЛАВОВИЧ</t>
  </si>
  <si>
    <t>507202485682</t>
  </si>
  <si>
    <t>Тяпкин</t>
  </si>
  <si>
    <t>Тихонович</t>
  </si>
  <si>
    <t>1976-04-14</t>
  </si>
  <si>
    <t xml:space="preserve"> № 02-24-4918 от 2024-02-28 г.</t>
  </si>
  <si>
    <t>III до 1000 В</t>
  </si>
  <si>
    <t>ООО "НТПЗ"</t>
  </si>
  <si>
    <t>5031107088</t>
  </si>
  <si>
    <t>Шестаков</t>
  </si>
  <si>
    <t>1979-05-17</t>
  </si>
  <si>
    <t xml:space="preserve"> № 02-23-6287 от 2023-05-24 г.</t>
  </si>
  <si>
    <t>V до и выше 1000 В</t>
  </si>
  <si>
    <t>Штырков</t>
  </si>
  <si>
    <t>1987-02-24</t>
  </si>
  <si>
    <t>инженер электрик</t>
  </si>
  <si>
    <t xml:space="preserve"> № 02-23-6350 от 2023-05-29 г.</t>
  </si>
  <si>
    <t>Шацкий</t>
  </si>
  <si>
    <t>2001-02-21</t>
  </si>
  <si>
    <t>заместитель руководителя</t>
  </si>
  <si>
    <t>II до 1000 В</t>
  </si>
  <si>
    <t>ООО "ПАВЛОВО-ПОСАДСКИЙ ШЕЛК"</t>
  </si>
  <si>
    <t>5035022477</t>
  </si>
  <si>
    <t>Никулин</t>
  </si>
  <si>
    <t>1969-02-07</t>
  </si>
  <si>
    <t xml:space="preserve"> № 02-24-3762 от 2024-02-14 г.</t>
  </si>
  <si>
    <t>III до и выше 1000 В</t>
  </si>
  <si>
    <t>МАУ "ДПРГО"</t>
  </si>
  <si>
    <t>5040151125</t>
  </si>
  <si>
    <t>Павлов</t>
  </si>
  <si>
    <t>1984-07-17</t>
  </si>
  <si>
    <t>ведущий механик</t>
  </si>
  <si>
    <t>Хвощевский</t>
  </si>
  <si>
    <t>Артур</t>
  </si>
  <si>
    <t>1965-02-10</t>
  </si>
  <si>
    <t xml:space="preserve"> № 02-24-2370 от 2024-01-31 г.</t>
  </si>
  <si>
    <t>IV до 1000 В</t>
  </si>
  <si>
    <t>Черниченко</t>
  </si>
  <si>
    <t>Татьяна</t>
  </si>
  <si>
    <t>Кузьминична</t>
  </si>
  <si>
    <t>1956-12-10</t>
  </si>
  <si>
    <t>заведующий хозяйством</t>
  </si>
  <si>
    <t xml:space="preserve"> № 02-24-7837 от 2024-03-29 г.</t>
  </si>
  <si>
    <t>ООО "ЭКОХИМПРИБОР - СЕРВИС"</t>
  </si>
  <si>
    <t>5010055625</t>
  </si>
  <si>
    <t>Симаков</t>
  </si>
  <si>
    <t>1987-03-18</t>
  </si>
  <si>
    <t>сервис-инженер</t>
  </si>
  <si>
    <t>ООО "ЗВЕНИГОРОДСКИЙ ГОРОДСКОЙ ВОДОКАНАЛ"</t>
  </si>
  <si>
    <t>5015011318</t>
  </si>
  <si>
    <t>Пушков</t>
  </si>
  <si>
    <t>1971-07-13</t>
  </si>
  <si>
    <t xml:space="preserve"> № 02-24-3766 от 2024-02-14 г.</t>
  </si>
  <si>
    <t>Сорокин</t>
  </si>
  <si>
    <t>1980-09-23</t>
  </si>
  <si>
    <t>Мастер</t>
  </si>
  <si>
    <t xml:space="preserve"> № 02-24-3761 от 2024-02-14 г.</t>
  </si>
  <si>
    <t>Лазутин</t>
  </si>
  <si>
    <t>1981-02-25</t>
  </si>
  <si>
    <t xml:space="preserve"> № 02-24-3758 от 2024-02-14 г.</t>
  </si>
  <si>
    <t>ООО " А АВТОРУСЬ МЫТИЩИ "</t>
  </si>
  <si>
    <t>7728881903</t>
  </si>
  <si>
    <t>Ермилов</t>
  </si>
  <si>
    <t>1981-08-09</t>
  </si>
  <si>
    <t>руководитель административно-хозяйственного отдела</t>
  </si>
  <si>
    <t xml:space="preserve"> № 02-24-4676 от 2024-02-26 г.</t>
  </si>
  <si>
    <t>ООО "ГРИН ЭФФЕКТ"</t>
  </si>
  <si>
    <t>5017076159</t>
  </si>
  <si>
    <t>Сучков</t>
  </si>
  <si>
    <t>Валентин</t>
  </si>
  <si>
    <t>1976-07-29</t>
  </si>
  <si>
    <t xml:space="preserve"> № 02-24-5374 от 2024-03-04 г.</t>
  </si>
  <si>
    <t>Панфилов</t>
  </si>
  <si>
    <t>Олегович</t>
  </si>
  <si>
    <t>1995-05-11</t>
  </si>
  <si>
    <t>Руководитель группы (АСУ ТП)</t>
  </si>
  <si>
    <t xml:space="preserve"> № 02-24-5384 от 2024-03-04 г.</t>
  </si>
  <si>
    <t>Никоноров</t>
  </si>
  <si>
    <t>Кирилл</t>
  </si>
  <si>
    <t>1989-06-10</t>
  </si>
  <si>
    <t>Монтажник систем вентиляции и кондиционирования</t>
  </si>
  <si>
    <t xml:space="preserve"> № 02-24-3745 от 2024-02-14 г.</t>
  </si>
  <si>
    <t>Щусь</t>
  </si>
  <si>
    <t>1986-06-07</t>
  </si>
  <si>
    <t>Инженер-технолог (АСУ ТП)</t>
  </si>
  <si>
    <t xml:space="preserve"> № 02-24-3748 от 2024-02-14 г.</t>
  </si>
  <si>
    <t>Ореховский</t>
  </si>
  <si>
    <t>1969-09-18</t>
  </si>
  <si>
    <t>Заместитель генерального директора</t>
  </si>
  <si>
    <t xml:space="preserve"> № 02-23-13074 от 2023-10-23 г.</t>
  </si>
  <si>
    <t>МУП "ТЕПЛОСЕТЬ"</t>
  </si>
  <si>
    <t>5045069918</t>
  </si>
  <si>
    <t>Леонов</t>
  </si>
  <si>
    <t>1952-06-16</t>
  </si>
  <si>
    <t xml:space="preserve"> 2022-06-24,  Удовлетворительно,  IV,  до 1000 В</t>
  </si>
  <si>
    <t>ООО "МКС"</t>
  </si>
  <si>
    <t>5028021634</t>
  </si>
  <si>
    <t>Соболь</t>
  </si>
  <si>
    <t>1985-09-26</t>
  </si>
  <si>
    <t>Инженер сети связи</t>
  </si>
  <si>
    <t xml:space="preserve"> № 02-23-13989 от 2023-11-13 г.</t>
  </si>
  <si>
    <t>ООО "ЭЛЕКТРУМ-И"</t>
  </si>
  <si>
    <t>6230065028</t>
  </si>
  <si>
    <t>Саржанов</t>
  </si>
  <si>
    <t>Рафаэль</t>
  </si>
  <si>
    <t>Шамильевич</t>
  </si>
  <si>
    <t>1975-07-28</t>
  </si>
  <si>
    <t>Инженер энергетик</t>
  </si>
  <si>
    <t xml:space="preserve"> № 40-22-1976 от 2022-03-14 г.</t>
  </si>
  <si>
    <t>Кирдяпкин</t>
  </si>
  <si>
    <t>Владислав</t>
  </si>
  <si>
    <t>1992-01-22</t>
  </si>
  <si>
    <t>Инженер электронных сетей</t>
  </si>
  <si>
    <t>II до и выше 1000 В</t>
  </si>
  <si>
    <t>АО "ИСТРИНСКАЯ ТЕПЛОСЕТЬ"</t>
  </si>
  <si>
    <t>5017067757</t>
  </si>
  <si>
    <t>Пилякин</t>
  </si>
  <si>
    <t>1985-02-09</t>
  </si>
  <si>
    <t>заместитель главного энергетика</t>
  </si>
  <si>
    <t xml:space="preserve"> № 02-24-3215 от 2024-02-07 г.</t>
  </si>
  <si>
    <t>Болдуев</t>
  </si>
  <si>
    <t>1988-04-20</t>
  </si>
  <si>
    <t xml:space="preserve"> № 02-24-3214 от 2024-02-07 г.</t>
  </si>
  <si>
    <t>Гаврилова</t>
  </si>
  <si>
    <t>Виктория</t>
  </si>
  <si>
    <t>Алексеевна</t>
  </si>
  <si>
    <t>1994-12-04</t>
  </si>
  <si>
    <t xml:space="preserve"> № 02-24-831 от 2024-01-17 г.</t>
  </si>
  <si>
    <t>Михайлов</t>
  </si>
  <si>
    <t>1971-08-03</t>
  </si>
  <si>
    <t xml:space="preserve"> № 02-23-5616 от 2023-04-26 г.</t>
  </si>
  <si>
    <t>00206602</t>
  </si>
  <si>
    <t>00206669</t>
  </si>
  <si>
    <t>00206670</t>
  </si>
  <si>
    <t>00206705</t>
  </si>
  <si>
    <t>00206726</t>
  </si>
  <si>
    <t>00206760</t>
  </si>
  <si>
    <t>00206761</t>
  </si>
  <si>
    <t>00206762</t>
  </si>
  <si>
    <t>00206813</t>
  </si>
  <si>
    <t>00206848</t>
  </si>
  <si>
    <t>00206849</t>
  </si>
  <si>
    <t>00206850</t>
  </si>
  <si>
    <t>00206851</t>
  </si>
  <si>
    <t>00206862</t>
  </si>
  <si>
    <t>00206863</t>
  </si>
  <si>
    <t>00206864</t>
  </si>
  <si>
    <t>00206865</t>
  </si>
  <si>
    <t>00206884</t>
  </si>
  <si>
    <t>00206930</t>
  </si>
  <si>
    <t>00206932</t>
  </si>
  <si>
    <t>00206979</t>
  </si>
  <si>
    <t>00206980</t>
  </si>
  <si>
    <t>00207118</t>
  </si>
  <si>
    <t>00207119</t>
  </si>
  <si>
    <t>00207120</t>
  </si>
  <si>
    <t>00207121</t>
  </si>
  <si>
    <t xml:space="preserve"> оперативно-ремонтный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</si>
</sst>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419]General"/>
    <numFmt numFmtId="166" formatCode="[$-F400]h:mm:ss\ AM/PM"/>
    <numFmt numFmtId="167" formatCode="h:mm;@"/>
    <numFmt numFmtId="168" formatCode="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3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2C2C2C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0" borderId="0"/>
    <xf numFmtId="0" fontId="7" fillId="0" borderId="0"/>
    <xf numFmtId="0" fontId="8" fillId="0" borderId="0"/>
    <xf numFmtId="165" fontId="9" fillId="0" borderId="0"/>
    <xf numFmtId="0" fontId="12" fillId="0" borderId="0"/>
    <xf numFmtId="0" fontId="9" fillId="0" borderId="0"/>
    <xf numFmtId="0" fontId="1" fillId="0" borderId="0"/>
    <xf numFmtId="0" fontId="8" fillId="0" borderId="0"/>
    <xf numFmtId="0" fontId="18" fillId="0" borderId="0"/>
    <xf numFmtId="164" fontId="17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7" fontId="5" fillId="0" borderId="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14" fontId="5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14" fontId="14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3" xfId="0" applyFont="1" applyBorder="1"/>
    <xf numFmtId="0" fontId="3" fillId="0" borderId="4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2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8" fillId="0" borderId="3" xfId="0" applyFont="1" applyBorder="1" applyAlignment="1">
      <alignment horizontal="center" vertical="center"/>
    </xf>
    <xf numFmtId="14" fontId="29" fillId="0" borderId="3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14" fontId="31" fillId="0" borderId="3" xfId="0" applyNumberFormat="1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4" fontId="14" fillId="4" borderId="3" xfId="0" applyNumberFormat="1" applyFont="1" applyFill="1" applyBorder="1" applyAlignment="1">
      <alignment horizontal="center" vertical="center" wrapText="1"/>
    </xf>
    <xf numFmtId="167" fontId="14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</cellXfs>
  <cellStyles count="12">
    <cellStyle name="Excel Built-in Normal" xfId="5"/>
    <cellStyle name="Обычный" xfId="0" builtinId="0"/>
    <cellStyle name="Обычный 11" xfId="9"/>
    <cellStyle name="Обычный 15" xfId="1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  <cellStyle name="Финансовый 2 2" xfId="11"/>
  </cellStyles>
  <dxfs count="0"/>
  <tableStyles count="0" defaultTableStyle="TableStyleMedium2" defaultPivotStyle="PivotStyleLight16"/>
  <colors>
    <mruColors>
      <color rgb="FFFF0066"/>
      <color rgb="FFFF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8"/>
  <sheetViews>
    <sheetView topLeftCell="B1" zoomScale="60" zoomScaleNormal="60" zoomScaleSheetLayoutView="70" workbookViewId="0">
      <pane ySplit="3" topLeftCell="A168" activePane="bottomLeft" state="frozen"/>
      <selection activeCell="B1" sqref="B1"/>
      <selection pane="bottomLeft" activeCell="P173" sqref="P173"/>
    </sheetView>
  </sheetViews>
  <sheetFormatPr defaultColWidth="9.140625" defaultRowHeight="60" customHeight="1" x14ac:dyDescent="0.25"/>
  <cols>
    <col min="1" max="1" width="6.28515625" style="53" hidden="1" customWidth="1"/>
    <col min="2" max="2" width="5.5703125" style="53" customWidth="1"/>
    <col min="3" max="3" width="0.140625" style="53" customWidth="1"/>
    <col min="4" max="4" width="15" style="53" customWidth="1"/>
    <col min="5" max="5" width="31.42578125" style="53" customWidth="1"/>
    <col min="6" max="7" width="17.85546875" style="53" customWidth="1"/>
    <col min="8" max="8" width="15.140625" style="53" customWidth="1"/>
    <col min="9" max="9" width="20.5703125" style="53" customWidth="1"/>
    <col min="10" max="10" width="15.28515625" style="54" customWidth="1"/>
    <col min="11" max="11" width="21.7109375" style="54" customWidth="1"/>
    <col min="12" max="12" width="20.140625" style="54" customWidth="1"/>
    <col min="13" max="13" width="17" style="53" customWidth="1"/>
    <col min="14" max="14" width="22.42578125" style="53" customWidth="1"/>
    <col min="15" max="15" width="18.7109375" style="53" customWidth="1"/>
    <col min="16" max="16" width="30" style="54" customWidth="1"/>
    <col min="17" max="17" width="26" style="53" customWidth="1"/>
    <col min="18" max="18" width="27.5703125" style="53" customWidth="1"/>
    <col min="19" max="19" width="27.28515625" style="53" bestFit="1" customWidth="1"/>
    <col min="20" max="20" width="29.5703125" style="53" customWidth="1"/>
    <col min="21" max="21" width="15.42578125" style="54" bestFit="1" customWidth="1"/>
    <col min="22" max="22" width="12.5703125" style="59" bestFit="1" customWidth="1"/>
    <col min="23" max="23" width="21.7109375" style="53" customWidth="1"/>
    <col min="24" max="24" width="8.7109375" style="53" bestFit="1" customWidth="1"/>
    <col min="25" max="25" width="39.85546875" style="53" bestFit="1" customWidth="1"/>
    <col min="26" max="26" width="14.85546875" style="53" bestFit="1" customWidth="1"/>
    <col min="27" max="27" width="9.140625" style="53"/>
    <col min="28" max="28" width="12.42578125" style="53" bestFit="1" customWidth="1"/>
    <col min="29" max="29" width="10.7109375" style="53" bestFit="1" customWidth="1"/>
    <col min="30" max="30" width="9.28515625" style="53" bestFit="1" customWidth="1"/>
    <col min="31" max="16384" width="9.140625" style="53"/>
  </cols>
  <sheetData>
    <row r="1" spans="2:25" s="56" customFormat="1" ht="60" customHeight="1" x14ac:dyDescent="0.25">
      <c r="F1" s="53"/>
      <c r="J1" s="55"/>
    </row>
    <row r="2" spans="2:25" s="56" customFormat="1" ht="89.25" customHeight="1" x14ac:dyDescent="0.25">
      <c r="B2" s="56" t="s">
        <v>5</v>
      </c>
      <c r="D2" s="56" t="s">
        <v>29</v>
      </c>
      <c r="E2" s="56" t="s">
        <v>82</v>
      </c>
      <c r="F2" s="53" t="s">
        <v>0</v>
      </c>
      <c r="G2" s="56" t="s">
        <v>1</v>
      </c>
      <c r="H2" s="56" t="s">
        <v>2</v>
      </c>
      <c r="I2" s="56" t="s">
        <v>3</v>
      </c>
      <c r="J2" s="56" t="s">
        <v>83</v>
      </c>
      <c r="K2" s="56" t="s">
        <v>6</v>
      </c>
      <c r="L2" s="56" t="s">
        <v>84</v>
      </c>
      <c r="M2" s="56" t="s">
        <v>7</v>
      </c>
      <c r="N2" s="56" t="s">
        <v>85</v>
      </c>
      <c r="O2" s="56" t="s">
        <v>22</v>
      </c>
      <c r="P2" s="56" t="s">
        <v>86</v>
      </c>
      <c r="Q2" s="56" t="s">
        <v>87</v>
      </c>
      <c r="R2" s="56" t="s">
        <v>46</v>
      </c>
      <c r="S2" s="56" t="s">
        <v>8</v>
      </c>
      <c r="T2" s="56" t="s">
        <v>31</v>
      </c>
      <c r="U2" s="56" t="s">
        <v>10</v>
      </c>
      <c r="V2" s="56" t="s">
        <v>11</v>
      </c>
    </row>
    <row r="3" spans="2:25" s="56" customFormat="1" ht="18.75" x14ac:dyDescent="0.25">
      <c r="F3" s="53"/>
    </row>
    <row r="4" spans="2:25" s="52" customFormat="1" ht="95.1" customHeight="1" x14ac:dyDescent="0.25">
      <c r="B4" s="52">
        <v>1</v>
      </c>
      <c r="C4" s="57"/>
      <c r="D4" s="57"/>
      <c r="E4" s="69" t="s">
        <v>180</v>
      </c>
      <c r="F4" s="64" t="s">
        <v>181</v>
      </c>
      <c r="G4" s="52" t="s">
        <v>182</v>
      </c>
      <c r="H4" s="52" t="s">
        <v>183</v>
      </c>
      <c r="I4" s="64" t="s">
        <v>184</v>
      </c>
      <c r="J4" s="69" t="s">
        <v>185</v>
      </c>
      <c r="K4" s="52" t="s">
        <v>186</v>
      </c>
      <c r="L4" s="69"/>
      <c r="M4" s="52" t="s">
        <v>109</v>
      </c>
      <c r="N4" s="67" t="s">
        <v>172</v>
      </c>
      <c r="O4" s="69"/>
      <c r="P4" s="69" t="s">
        <v>187</v>
      </c>
      <c r="Q4" s="61" t="s">
        <v>156</v>
      </c>
      <c r="R4" s="52" t="s">
        <v>390</v>
      </c>
      <c r="S4" s="67" t="s">
        <v>101</v>
      </c>
      <c r="T4" s="64" t="s">
        <v>188</v>
      </c>
      <c r="U4" s="55">
        <v>45418</v>
      </c>
      <c r="V4" s="58">
        <v>0.375</v>
      </c>
      <c r="Y4" s="52" t="s">
        <v>88</v>
      </c>
    </row>
    <row r="5" spans="2:25" s="52" customFormat="1" ht="95.1" customHeight="1" x14ac:dyDescent="0.25">
      <c r="B5" s="52">
        <v>2</v>
      </c>
      <c r="C5" s="57"/>
      <c r="D5" s="57"/>
      <c r="E5" s="69" t="s">
        <v>180</v>
      </c>
      <c r="F5" s="64" t="s">
        <v>181</v>
      </c>
      <c r="G5" s="52" t="s">
        <v>189</v>
      </c>
      <c r="H5" s="52" t="s">
        <v>190</v>
      </c>
      <c r="I5" s="64" t="s">
        <v>176</v>
      </c>
      <c r="J5" s="69" t="s">
        <v>191</v>
      </c>
      <c r="K5" s="52" t="s">
        <v>192</v>
      </c>
      <c r="L5" s="69"/>
      <c r="M5" s="52" t="s">
        <v>109</v>
      </c>
      <c r="N5" s="67" t="s">
        <v>172</v>
      </c>
      <c r="O5" s="69"/>
      <c r="P5" s="69" t="s">
        <v>187</v>
      </c>
      <c r="Q5" s="61" t="s">
        <v>156</v>
      </c>
      <c r="R5" s="52" t="s">
        <v>390</v>
      </c>
      <c r="S5" s="67" t="s">
        <v>101</v>
      </c>
      <c r="T5" s="64" t="s">
        <v>193</v>
      </c>
      <c r="U5" s="55">
        <v>45418</v>
      </c>
      <c r="V5" s="58">
        <v>0.375</v>
      </c>
      <c r="Y5" s="52" t="s">
        <v>88</v>
      </c>
    </row>
    <row r="6" spans="2:25" s="52" customFormat="1" ht="95.1" customHeight="1" x14ac:dyDescent="0.25">
      <c r="B6" s="52">
        <v>3</v>
      </c>
      <c r="C6" s="57"/>
      <c r="D6" s="57"/>
      <c r="E6" s="69" t="s">
        <v>180</v>
      </c>
      <c r="F6" s="64" t="s">
        <v>181</v>
      </c>
      <c r="G6" s="52" t="s">
        <v>194</v>
      </c>
      <c r="H6" s="52" t="s">
        <v>195</v>
      </c>
      <c r="I6" s="64" t="s">
        <v>196</v>
      </c>
      <c r="J6" s="69" t="s">
        <v>197</v>
      </c>
      <c r="K6" s="52" t="s">
        <v>198</v>
      </c>
      <c r="L6" s="69"/>
      <c r="M6" s="52" t="s">
        <v>109</v>
      </c>
      <c r="N6" s="52" t="s">
        <v>388</v>
      </c>
      <c r="O6" s="69"/>
      <c r="P6" s="69" t="s">
        <v>187</v>
      </c>
      <c r="Q6" s="61" t="s">
        <v>156</v>
      </c>
      <c r="R6" s="52" t="s">
        <v>390</v>
      </c>
      <c r="S6" s="67" t="s">
        <v>101</v>
      </c>
      <c r="T6" s="64" t="s">
        <v>199</v>
      </c>
      <c r="U6" s="55">
        <v>45418</v>
      </c>
      <c r="V6" s="58">
        <v>0.375</v>
      </c>
      <c r="Y6" s="52" t="s">
        <v>88</v>
      </c>
    </row>
    <row r="7" spans="2:25" s="52" customFormat="1" ht="95.1" customHeight="1" x14ac:dyDescent="0.25">
      <c r="B7" s="52">
        <v>4</v>
      </c>
      <c r="C7" s="57"/>
      <c r="D7" s="57"/>
      <c r="E7" s="69" t="s">
        <v>200</v>
      </c>
      <c r="F7" s="64" t="s">
        <v>201</v>
      </c>
      <c r="G7" s="52" t="s">
        <v>202</v>
      </c>
      <c r="H7" s="52" t="s">
        <v>203</v>
      </c>
      <c r="I7" s="64" t="s">
        <v>204</v>
      </c>
      <c r="J7" s="69" t="s">
        <v>205</v>
      </c>
      <c r="K7" s="52" t="s">
        <v>206</v>
      </c>
      <c r="L7" s="69"/>
      <c r="M7" s="52" t="s">
        <v>171</v>
      </c>
      <c r="N7" s="67" t="s">
        <v>172</v>
      </c>
      <c r="O7" s="69" t="s">
        <v>207</v>
      </c>
      <c r="P7" s="69" t="s">
        <v>208</v>
      </c>
      <c r="Q7" s="61" t="s">
        <v>156</v>
      </c>
      <c r="R7" s="52" t="s">
        <v>394</v>
      </c>
      <c r="S7" s="67" t="s">
        <v>101</v>
      </c>
      <c r="T7" s="64" t="s">
        <v>209</v>
      </c>
      <c r="U7" s="55">
        <v>45418</v>
      </c>
      <c r="V7" s="58">
        <v>0.375</v>
      </c>
      <c r="Y7" s="52" t="s">
        <v>88</v>
      </c>
    </row>
    <row r="8" spans="2:25" s="52" customFormat="1" ht="95.1" customHeight="1" x14ac:dyDescent="0.25">
      <c r="B8" s="52">
        <v>5</v>
      </c>
      <c r="C8" s="57"/>
      <c r="D8" s="57"/>
      <c r="E8" s="69" t="s">
        <v>200</v>
      </c>
      <c r="F8" s="64" t="s">
        <v>201</v>
      </c>
      <c r="G8" s="52" t="s">
        <v>210</v>
      </c>
      <c r="H8" s="52" t="s">
        <v>124</v>
      </c>
      <c r="I8" s="64" t="s">
        <v>211</v>
      </c>
      <c r="J8" s="69" t="s">
        <v>212</v>
      </c>
      <c r="K8" s="52" t="s">
        <v>213</v>
      </c>
      <c r="L8" s="69"/>
      <c r="M8" s="52" t="s">
        <v>171</v>
      </c>
      <c r="N8" s="67" t="s">
        <v>172</v>
      </c>
      <c r="O8" s="69" t="s">
        <v>214</v>
      </c>
      <c r="P8" s="69" t="s">
        <v>208</v>
      </c>
      <c r="Q8" s="61" t="s">
        <v>156</v>
      </c>
      <c r="R8" s="52" t="s">
        <v>394</v>
      </c>
      <c r="S8" s="67" t="s">
        <v>101</v>
      </c>
      <c r="T8" s="64" t="s">
        <v>215</v>
      </c>
      <c r="U8" s="55">
        <v>45418</v>
      </c>
      <c r="V8" s="58">
        <v>0.375</v>
      </c>
      <c r="Y8" s="52" t="s">
        <v>88</v>
      </c>
    </row>
    <row r="9" spans="2:25" s="52" customFormat="1" ht="95.1" customHeight="1" x14ac:dyDescent="0.25">
      <c r="B9" s="52">
        <v>6</v>
      </c>
      <c r="C9" s="57"/>
      <c r="D9" s="57"/>
      <c r="E9" s="69" t="s">
        <v>200</v>
      </c>
      <c r="F9" s="64" t="s">
        <v>201</v>
      </c>
      <c r="G9" s="52" t="s">
        <v>216</v>
      </c>
      <c r="H9" s="52" t="s">
        <v>217</v>
      </c>
      <c r="I9" s="64" t="s">
        <v>218</v>
      </c>
      <c r="J9" s="69" t="s">
        <v>219</v>
      </c>
      <c r="K9" s="52" t="s">
        <v>213</v>
      </c>
      <c r="L9" s="69"/>
      <c r="M9" s="52" t="s">
        <v>171</v>
      </c>
      <c r="N9" s="67" t="s">
        <v>172</v>
      </c>
      <c r="O9" s="69" t="s">
        <v>220</v>
      </c>
      <c r="P9" s="69" t="s">
        <v>208</v>
      </c>
      <c r="Q9" s="61" t="s">
        <v>156</v>
      </c>
      <c r="R9" s="52" t="s">
        <v>394</v>
      </c>
      <c r="S9" s="67" t="s">
        <v>101</v>
      </c>
      <c r="T9" s="64" t="s">
        <v>221</v>
      </c>
      <c r="U9" s="55">
        <v>45418</v>
      </c>
      <c r="V9" s="58">
        <v>0.375</v>
      </c>
      <c r="Y9" s="52" t="s">
        <v>88</v>
      </c>
    </row>
    <row r="10" spans="2:25" s="52" customFormat="1" ht="95.1" customHeight="1" x14ac:dyDescent="0.25">
      <c r="B10" s="52">
        <v>7</v>
      </c>
      <c r="C10" s="57"/>
      <c r="D10" s="57"/>
      <c r="E10" s="69" t="s">
        <v>222</v>
      </c>
      <c r="F10" s="64" t="s">
        <v>223</v>
      </c>
      <c r="G10" s="52" t="s">
        <v>224</v>
      </c>
      <c r="H10" s="52" t="s">
        <v>225</v>
      </c>
      <c r="I10" s="64" t="s">
        <v>176</v>
      </c>
      <c r="J10" s="69" t="s">
        <v>226</v>
      </c>
      <c r="K10" s="52" t="s">
        <v>227</v>
      </c>
      <c r="L10" s="69"/>
      <c r="M10" s="52" t="s">
        <v>171</v>
      </c>
      <c r="N10" s="67" t="s">
        <v>172</v>
      </c>
      <c r="O10" s="69" t="s">
        <v>228</v>
      </c>
      <c r="P10" s="69" t="s">
        <v>187</v>
      </c>
      <c r="Q10" s="61" t="s">
        <v>156</v>
      </c>
      <c r="R10" s="52" t="s">
        <v>392</v>
      </c>
      <c r="S10" s="67" t="s">
        <v>101</v>
      </c>
      <c r="T10" s="64" t="s">
        <v>229</v>
      </c>
      <c r="U10" s="55">
        <v>45418</v>
      </c>
      <c r="V10" s="58">
        <v>0.375</v>
      </c>
      <c r="Y10" s="52" t="s">
        <v>88</v>
      </c>
    </row>
    <row r="11" spans="2:25" s="52" customFormat="1" ht="95.1" customHeight="1" x14ac:dyDescent="0.25">
      <c r="B11" s="52">
        <v>8</v>
      </c>
      <c r="C11" s="57"/>
      <c r="D11" s="57"/>
      <c r="E11" s="69" t="s">
        <v>230</v>
      </c>
      <c r="F11" s="64" t="s">
        <v>231</v>
      </c>
      <c r="G11" s="52" t="s">
        <v>232</v>
      </c>
      <c r="H11" s="52" t="s">
        <v>152</v>
      </c>
      <c r="I11" s="64" t="s">
        <v>130</v>
      </c>
      <c r="J11" s="69" t="s">
        <v>233</v>
      </c>
      <c r="K11" s="52" t="s">
        <v>234</v>
      </c>
      <c r="L11" s="69"/>
      <c r="M11" s="52" t="s">
        <v>171</v>
      </c>
      <c r="N11" s="67" t="s">
        <v>172</v>
      </c>
      <c r="O11" s="69" t="s">
        <v>235</v>
      </c>
      <c r="P11" s="69" t="s">
        <v>187</v>
      </c>
      <c r="Q11" s="61" t="s">
        <v>156</v>
      </c>
      <c r="R11" s="52" t="s">
        <v>392</v>
      </c>
      <c r="S11" s="67" t="s">
        <v>101</v>
      </c>
      <c r="T11" s="64" t="s">
        <v>236</v>
      </c>
      <c r="U11" s="55">
        <v>45418</v>
      </c>
      <c r="V11" s="58">
        <v>0.375</v>
      </c>
      <c r="Y11" s="52" t="s">
        <v>88</v>
      </c>
    </row>
    <row r="12" spans="2:25" s="52" customFormat="1" ht="95.1" customHeight="1" x14ac:dyDescent="0.25">
      <c r="B12" s="52">
        <v>9</v>
      </c>
      <c r="C12" s="57"/>
      <c r="D12" s="57"/>
      <c r="E12" s="69" t="s">
        <v>230</v>
      </c>
      <c r="F12" s="64" t="s">
        <v>231</v>
      </c>
      <c r="G12" s="52" t="s">
        <v>237</v>
      </c>
      <c r="H12" s="52" t="s">
        <v>217</v>
      </c>
      <c r="I12" s="64" t="s">
        <v>238</v>
      </c>
      <c r="J12" s="69" t="s">
        <v>239</v>
      </c>
      <c r="K12" s="52" t="s">
        <v>240</v>
      </c>
      <c r="L12" s="69"/>
      <c r="M12" s="52" t="s">
        <v>109</v>
      </c>
      <c r="N12" s="67" t="s">
        <v>172</v>
      </c>
      <c r="O12" s="69"/>
      <c r="P12" s="69" t="s">
        <v>187</v>
      </c>
      <c r="Q12" s="61" t="s">
        <v>156</v>
      </c>
      <c r="R12" s="52" t="s">
        <v>390</v>
      </c>
      <c r="S12" s="67" t="s">
        <v>101</v>
      </c>
      <c r="T12" s="64" t="s">
        <v>241</v>
      </c>
      <c r="U12" s="55">
        <v>45418</v>
      </c>
      <c r="V12" s="58">
        <v>0.375</v>
      </c>
      <c r="Y12" s="52" t="s">
        <v>88</v>
      </c>
    </row>
    <row r="13" spans="2:25" s="52" customFormat="1" ht="95.1" customHeight="1" x14ac:dyDescent="0.25">
      <c r="B13" s="52">
        <v>10</v>
      </c>
      <c r="C13" s="57"/>
      <c r="D13" s="57"/>
      <c r="E13" s="69" t="s">
        <v>242</v>
      </c>
      <c r="F13" s="64" t="s">
        <v>243</v>
      </c>
      <c r="G13" s="52" t="s">
        <v>244</v>
      </c>
      <c r="H13" s="52" t="s">
        <v>245</v>
      </c>
      <c r="I13" s="64" t="s">
        <v>246</v>
      </c>
      <c r="J13" s="69" t="s">
        <v>247</v>
      </c>
      <c r="K13" s="52" t="s">
        <v>248</v>
      </c>
      <c r="L13" s="69"/>
      <c r="M13" s="52" t="s">
        <v>171</v>
      </c>
      <c r="N13" s="67" t="s">
        <v>172</v>
      </c>
      <c r="O13" s="69" t="s">
        <v>249</v>
      </c>
      <c r="P13" s="69" t="s">
        <v>187</v>
      </c>
      <c r="Q13" s="61" t="s">
        <v>156</v>
      </c>
      <c r="R13" s="52" t="s">
        <v>392</v>
      </c>
      <c r="S13" s="67" t="s">
        <v>101</v>
      </c>
      <c r="T13" s="64" t="s">
        <v>250</v>
      </c>
      <c r="U13" s="55">
        <v>45418</v>
      </c>
      <c r="V13" s="58">
        <v>0.375</v>
      </c>
      <c r="Y13" s="52" t="s">
        <v>88</v>
      </c>
    </row>
    <row r="14" spans="2:25" s="52" customFormat="1" ht="95.1" customHeight="1" x14ac:dyDescent="0.25">
      <c r="B14" s="52">
        <v>11</v>
      </c>
      <c r="C14" s="57"/>
      <c r="D14" s="57"/>
      <c r="E14" s="69" t="s">
        <v>251</v>
      </c>
      <c r="F14" s="64" t="s">
        <v>252</v>
      </c>
      <c r="G14" s="52" t="s">
        <v>253</v>
      </c>
      <c r="H14" s="52" t="s">
        <v>254</v>
      </c>
      <c r="I14" s="64" t="s">
        <v>255</v>
      </c>
      <c r="J14" s="69" t="s">
        <v>256</v>
      </c>
      <c r="K14" s="52" t="s">
        <v>257</v>
      </c>
      <c r="L14" s="69"/>
      <c r="M14" s="52" t="s">
        <v>258</v>
      </c>
      <c r="N14" s="67" t="s">
        <v>172</v>
      </c>
      <c r="O14" s="69" t="s">
        <v>259</v>
      </c>
      <c r="P14" s="69" t="s">
        <v>187</v>
      </c>
      <c r="Q14" s="61" t="s">
        <v>156</v>
      </c>
      <c r="R14" s="52" t="s">
        <v>392</v>
      </c>
      <c r="S14" s="67" t="s">
        <v>101</v>
      </c>
      <c r="T14" s="64" t="s">
        <v>260</v>
      </c>
      <c r="U14" s="55">
        <v>45418</v>
      </c>
      <c r="V14" s="58">
        <v>0.375</v>
      </c>
      <c r="Y14" s="52" t="s">
        <v>88</v>
      </c>
    </row>
    <row r="15" spans="2:25" s="52" customFormat="1" ht="95.1" customHeight="1" x14ac:dyDescent="0.25">
      <c r="B15" s="52">
        <v>12</v>
      </c>
      <c r="C15" s="57"/>
      <c r="D15" s="57"/>
      <c r="E15" s="69" t="s">
        <v>251</v>
      </c>
      <c r="F15" s="64" t="s">
        <v>252</v>
      </c>
      <c r="G15" s="52" t="s">
        <v>261</v>
      </c>
      <c r="H15" s="52" t="s">
        <v>262</v>
      </c>
      <c r="I15" s="64" t="s">
        <v>263</v>
      </c>
      <c r="J15" s="69" t="s">
        <v>264</v>
      </c>
      <c r="K15" s="52" t="s">
        <v>257</v>
      </c>
      <c r="L15" s="69"/>
      <c r="M15" s="52" t="s">
        <v>258</v>
      </c>
      <c r="N15" s="67" t="s">
        <v>172</v>
      </c>
      <c r="O15" s="69" t="s">
        <v>265</v>
      </c>
      <c r="P15" s="69" t="s">
        <v>187</v>
      </c>
      <c r="Q15" s="61" t="s">
        <v>156</v>
      </c>
      <c r="R15" s="52" t="s">
        <v>392</v>
      </c>
      <c r="S15" s="67" t="s">
        <v>101</v>
      </c>
      <c r="T15" s="64" t="s">
        <v>266</v>
      </c>
      <c r="U15" s="55">
        <v>45418</v>
      </c>
      <c r="V15" s="58">
        <v>0.375</v>
      </c>
      <c r="Y15" s="52" t="s">
        <v>88</v>
      </c>
    </row>
    <row r="16" spans="2:25" s="52" customFormat="1" ht="95.1" customHeight="1" x14ac:dyDescent="0.25">
      <c r="B16" s="52">
        <v>13</v>
      </c>
      <c r="C16" s="57"/>
      <c r="D16" s="57"/>
      <c r="E16" s="69" t="s">
        <v>267</v>
      </c>
      <c r="F16" s="64" t="s">
        <v>268</v>
      </c>
      <c r="G16" s="52" t="s">
        <v>269</v>
      </c>
      <c r="H16" s="52" t="s">
        <v>190</v>
      </c>
      <c r="I16" s="64" t="s">
        <v>136</v>
      </c>
      <c r="J16" s="69" t="s">
        <v>270</v>
      </c>
      <c r="K16" s="52" t="s">
        <v>271</v>
      </c>
      <c r="L16" s="69"/>
      <c r="M16" s="52" t="s">
        <v>109</v>
      </c>
      <c r="N16" s="67" t="s">
        <v>172</v>
      </c>
      <c r="O16" s="69"/>
      <c r="P16" s="69" t="s">
        <v>208</v>
      </c>
      <c r="Q16" s="61" t="s">
        <v>156</v>
      </c>
      <c r="R16" s="52" t="s">
        <v>390</v>
      </c>
      <c r="S16" s="67" t="s">
        <v>101</v>
      </c>
      <c r="T16" s="64" t="s">
        <v>272</v>
      </c>
      <c r="U16" s="55">
        <v>45418</v>
      </c>
      <c r="V16" s="58">
        <v>0.375</v>
      </c>
      <c r="Y16" s="52" t="s">
        <v>88</v>
      </c>
    </row>
    <row r="17" spans="2:25" s="52" customFormat="1" ht="95.1" customHeight="1" x14ac:dyDescent="0.25">
      <c r="B17" s="52">
        <v>14</v>
      </c>
      <c r="C17" s="57"/>
      <c r="D17" s="57"/>
      <c r="E17" s="69" t="s">
        <v>267</v>
      </c>
      <c r="F17" s="64" t="s">
        <v>268</v>
      </c>
      <c r="G17" s="52" t="s">
        <v>273</v>
      </c>
      <c r="H17" s="52" t="s">
        <v>152</v>
      </c>
      <c r="I17" s="64" t="s">
        <v>196</v>
      </c>
      <c r="J17" s="69" t="s">
        <v>274</v>
      </c>
      <c r="K17" s="52" t="s">
        <v>271</v>
      </c>
      <c r="L17" s="69"/>
      <c r="M17" s="52" t="s">
        <v>109</v>
      </c>
      <c r="N17" s="67" t="s">
        <v>172</v>
      </c>
      <c r="O17" s="69"/>
      <c r="P17" s="69" t="s">
        <v>208</v>
      </c>
      <c r="Q17" s="61" t="s">
        <v>156</v>
      </c>
      <c r="R17" s="52" t="s">
        <v>390</v>
      </c>
      <c r="S17" s="67" t="s">
        <v>101</v>
      </c>
      <c r="T17" s="64" t="s">
        <v>275</v>
      </c>
      <c r="U17" s="55">
        <v>45418</v>
      </c>
      <c r="V17" s="58">
        <v>0.375</v>
      </c>
      <c r="Y17" s="52" t="s">
        <v>88</v>
      </c>
    </row>
    <row r="18" spans="2:25" s="52" customFormat="1" ht="95.1" customHeight="1" x14ac:dyDescent="0.25">
      <c r="B18" s="52">
        <v>15</v>
      </c>
      <c r="C18" s="57"/>
      <c r="D18" s="57"/>
      <c r="E18" s="69" t="s">
        <v>276</v>
      </c>
      <c r="F18" s="64" t="s">
        <v>277</v>
      </c>
      <c r="G18" s="52" t="s">
        <v>278</v>
      </c>
      <c r="H18" s="52" t="s">
        <v>279</v>
      </c>
      <c r="I18" s="64" t="s">
        <v>176</v>
      </c>
      <c r="J18" s="69" t="s">
        <v>280</v>
      </c>
      <c r="K18" s="52" t="s">
        <v>281</v>
      </c>
      <c r="L18" s="69"/>
      <c r="M18" s="52" t="s">
        <v>109</v>
      </c>
      <c r="N18" s="67" t="s">
        <v>172</v>
      </c>
      <c r="O18" s="69"/>
      <c r="P18" s="69" t="s">
        <v>208</v>
      </c>
      <c r="Q18" s="61" t="s">
        <v>156</v>
      </c>
      <c r="R18" s="52" t="s">
        <v>391</v>
      </c>
      <c r="S18" s="67" t="s">
        <v>101</v>
      </c>
      <c r="T18" s="64" t="s">
        <v>282</v>
      </c>
      <c r="U18" s="55">
        <v>45418</v>
      </c>
      <c r="V18" s="58">
        <v>0.375</v>
      </c>
      <c r="Y18" s="52" t="s">
        <v>88</v>
      </c>
    </row>
    <row r="19" spans="2:25" s="52" customFormat="1" ht="95.1" customHeight="1" x14ac:dyDescent="0.25">
      <c r="B19" s="52">
        <v>16</v>
      </c>
      <c r="C19" s="57"/>
      <c r="D19" s="57"/>
      <c r="E19" s="69" t="s">
        <v>283</v>
      </c>
      <c r="F19" s="64" t="s">
        <v>284</v>
      </c>
      <c r="G19" s="52" t="s">
        <v>285</v>
      </c>
      <c r="H19" s="52" t="s">
        <v>124</v>
      </c>
      <c r="I19" s="64" t="s">
        <v>125</v>
      </c>
      <c r="J19" s="69" t="s">
        <v>286</v>
      </c>
      <c r="K19" s="52" t="s">
        <v>287</v>
      </c>
      <c r="L19" s="69"/>
      <c r="M19" s="52" t="s">
        <v>258</v>
      </c>
      <c r="N19" s="67" t="s">
        <v>172</v>
      </c>
      <c r="O19" s="69" t="s">
        <v>288</v>
      </c>
      <c r="P19" s="69" t="s">
        <v>208</v>
      </c>
      <c r="Q19" s="61" t="s">
        <v>156</v>
      </c>
      <c r="R19" s="52" t="s">
        <v>393</v>
      </c>
      <c r="S19" s="67" t="s">
        <v>101</v>
      </c>
      <c r="T19" s="64" t="s">
        <v>289</v>
      </c>
      <c r="U19" s="55">
        <v>45418</v>
      </c>
      <c r="V19" s="58">
        <v>0.375</v>
      </c>
      <c r="Y19" s="52" t="s">
        <v>88</v>
      </c>
    </row>
    <row r="20" spans="2:25" s="52" customFormat="1" ht="95.1" customHeight="1" x14ac:dyDescent="0.25">
      <c r="B20" s="52">
        <v>17</v>
      </c>
      <c r="C20" s="57"/>
      <c r="D20" s="57"/>
      <c r="E20" s="69" t="s">
        <v>290</v>
      </c>
      <c r="F20" s="64" t="s">
        <v>291</v>
      </c>
      <c r="G20" s="52" t="s">
        <v>292</v>
      </c>
      <c r="H20" s="52" t="s">
        <v>293</v>
      </c>
      <c r="I20" s="64" t="s">
        <v>294</v>
      </c>
      <c r="J20" s="69" t="s">
        <v>295</v>
      </c>
      <c r="K20" s="52" t="s">
        <v>296</v>
      </c>
      <c r="L20" s="69"/>
      <c r="M20" s="52" t="s">
        <v>109</v>
      </c>
      <c r="N20" s="52" t="s">
        <v>388</v>
      </c>
      <c r="O20" s="69"/>
      <c r="P20" s="69" t="s">
        <v>187</v>
      </c>
      <c r="Q20" s="61" t="s">
        <v>156</v>
      </c>
      <c r="R20" s="52" t="s">
        <v>390</v>
      </c>
      <c r="S20" s="67" t="s">
        <v>101</v>
      </c>
      <c r="T20" s="64" t="s">
        <v>297</v>
      </c>
      <c r="U20" s="55">
        <v>45418</v>
      </c>
      <c r="V20" s="58">
        <v>0.375</v>
      </c>
      <c r="Y20" s="52" t="s">
        <v>88</v>
      </c>
    </row>
    <row r="21" spans="2:25" s="52" customFormat="1" ht="95.1" customHeight="1" x14ac:dyDescent="0.25">
      <c r="B21" s="52">
        <v>18</v>
      </c>
      <c r="C21" s="57"/>
      <c r="D21" s="57"/>
      <c r="E21" s="69" t="s">
        <v>298</v>
      </c>
      <c r="F21" s="64" t="s">
        <v>299</v>
      </c>
      <c r="G21" s="52" t="s">
        <v>300</v>
      </c>
      <c r="H21" s="52" t="s">
        <v>301</v>
      </c>
      <c r="I21" s="64" t="s">
        <v>302</v>
      </c>
      <c r="J21" s="69" t="s">
        <v>303</v>
      </c>
      <c r="K21" s="52" t="s">
        <v>304</v>
      </c>
      <c r="L21" s="69"/>
      <c r="M21" s="52" t="s">
        <v>109</v>
      </c>
      <c r="N21" s="67" t="s">
        <v>172</v>
      </c>
      <c r="O21" s="69"/>
      <c r="P21" s="69" t="s">
        <v>187</v>
      </c>
      <c r="Q21" s="61" t="s">
        <v>156</v>
      </c>
      <c r="R21" s="52" t="s">
        <v>390</v>
      </c>
      <c r="S21" s="67" t="s">
        <v>101</v>
      </c>
      <c r="T21" s="64" t="s">
        <v>305</v>
      </c>
      <c r="U21" s="55">
        <v>45418</v>
      </c>
      <c r="V21" s="58">
        <v>0.375</v>
      </c>
      <c r="Y21" s="52" t="s">
        <v>88</v>
      </c>
    </row>
    <row r="22" spans="2:25" s="52" customFormat="1" ht="95.1" customHeight="1" x14ac:dyDescent="0.25">
      <c r="B22" s="52">
        <v>19</v>
      </c>
      <c r="C22" s="57"/>
      <c r="D22" s="57"/>
      <c r="E22" s="69" t="s">
        <v>298</v>
      </c>
      <c r="F22" s="64" t="s">
        <v>299</v>
      </c>
      <c r="G22" s="52" t="s">
        <v>306</v>
      </c>
      <c r="H22" s="52" t="s">
        <v>307</v>
      </c>
      <c r="I22" s="64" t="s">
        <v>141</v>
      </c>
      <c r="J22" s="69" t="s">
        <v>308</v>
      </c>
      <c r="K22" s="52" t="s">
        <v>309</v>
      </c>
      <c r="L22" s="69"/>
      <c r="M22" s="52" t="s">
        <v>109</v>
      </c>
      <c r="N22" s="67" t="s">
        <v>172</v>
      </c>
      <c r="O22" s="69"/>
      <c r="P22" s="69" t="s">
        <v>187</v>
      </c>
      <c r="Q22" s="61" t="s">
        <v>156</v>
      </c>
      <c r="R22" s="52" t="s">
        <v>390</v>
      </c>
      <c r="S22" s="67" t="s">
        <v>101</v>
      </c>
      <c r="T22" s="64" t="s">
        <v>310</v>
      </c>
      <c r="U22" s="55">
        <v>45418</v>
      </c>
      <c r="V22" s="58">
        <v>0.375</v>
      </c>
      <c r="Y22" s="52" t="s">
        <v>88</v>
      </c>
    </row>
    <row r="23" spans="2:25" s="52" customFormat="1" ht="95.1" customHeight="1" x14ac:dyDescent="0.25">
      <c r="B23" s="52">
        <v>20</v>
      </c>
      <c r="C23" s="57"/>
      <c r="D23" s="57"/>
      <c r="E23" s="69" t="s">
        <v>311</v>
      </c>
      <c r="F23" s="64" t="s">
        <v>312</v>
      </c>
      <c r="G23" s="52" t="s">
        <v>313</v>
      </c>
      <c r="H23" s="52" t="s">
        <v>91</v>
      </c>
      <c r="I23" s="64" t="s">
        <v>204</v>
      </c>
      <c r="J23" s="69" t="s">
        <v>314</v>
      </c>
      <c r="K23" s="52" t="s">
        <v>315</v>
      </c>
      <c r="L23" s="69"/>
      <c r="M23" s="52" t="s">
        <v>171</v>
      </c>
      <c r="N23" s="67" t="s">
        <v>172</v>
      </c>
      <c r="O23" s="69" t="s">
        <v>316</v>
      </c>
      <c r="P23" s="69" t="s">
        <v>187</v>
      </c>
      <c r="Q23" s="61" t="s">
        <v>156</v>
      </c>
      <c r="R23" s="52" t="s">
        <v>392</v>
      </c>
      <c r="S23" s="67" t="s">
        <v>101</v>
      </c>
      <c r="T23" s="64" t="s">
        <v>317</v>
      </c>
      <c r="U23" s="55">
        <v>45418</v>
      </c>
      <c r="V23" s="58">
        <v>0.375</v>
      </c>
      <c r="Y23" s="52" t="s">
        <v>88</v>
      </c>
    </row>
    <row r="24" spans="2:25" s="52" customFormat="1" ht="95.1" customHeight="1" x14ac:dyDescent="0.25">
      <c r="B24" s="52">
        <v>21</v>
      </c>
      <c r="C24" s="57"/>
      <c r="D24" s="57"/>
      <c r="E24" s="69" t="s">
        <v>318</v>
      </c>
      <c r="F24" s="64" t="s">
        <v>319</v>
      </c>
      <c r="G24" s="52" t="s">
        <v>320</v>
      </c>
      <c r="H24" s="52" t="s">
        <v>321</v>
      </c>
      <c r="I24" s="64" t="s">
        <v>90</v>
      </c>
      <c r="J24" s="69" t="s">
        <v>322</v>
      </c>
      <c r="K24" s="52" t="s">
        <v>234</v>
      </c>
      <c r="L24" s="69"/>
      <c r="M24" s="52" t="s">
        <v>109</v>
      </c>
      <c r="N24" s="52" t="s">
        <v>388</v>
      </c>
      <c r="O24" s="69"/>
      <c r="P24" s="69" t="s">
        <v>208</v>
      </c>
      <c r="Q24" s="61" t="s">
        <v>156</v>
      </c>
      <c r="R24" s="52" t="s">
        <v>390</v>
      </c>
      <c r="S24" s="67" t="s">
        <v>101</v>
      </c>
      <c r="T24" s="64" t="s">
        <v>323</v>
      </c>
      <c r="U24" s="55">
        <v>45418</v>
      </c>
      <c r="V24" s="58">
        <v>0.375</v>
      </c>
      <c r="Y24" s="52" t="s">
        <v>88</v>
      </c>
    </row>
    <row r="25" spans="2:25" s="52" customFormat="1" ht="95.1" customHeight="1" x14ac:dyDescent="0.25">
      <c r="B25" s="52">
        <v>22</v>
      </c>
      <c r="C25" s="57"/>
      <c r="D25" s="57"/>
      <c r="E25" s="69" t="s">
        <v>324</v>
      </c>
      <c r="F25" s="64" t="s">
        <v>325</v>
      </c>
      <c r="G25" s="52" t="s">
        <v>326</v>
      </c>
      <c r="H25" s="52" t="s">
        <v>327</v>
      </c>
      <c r="I25" s="64" t="s">
        <v>328</v>
      </c>
      <c r="J25" s="69" t="s">
        <v>329</v>
      </c>
      <c r="K25" s="52" t="s">
        <v>330</v>
      </c>
      <c r="L25" s="69"/>
      <c r="M25" s="52" t="s">
        <v>171</v>
      </c>
      <c r="N25" s="67" t="s">
        <v>172</v>
      </c>
      <c r="O25" s="69" t="s">
        <v>331</v>
      </c>
      <c r="P25" s="69" t="s">
        <v>208</v>
      </c>
      <c r="Q25" s="61" t="s">
        <v>156</v>
      </c>
      <c r="R25" s="52" t="s">
        <v>392</v>
      </c>
      <c r="S25" s="67" t="s">
        <v>101</v>
      </c>
      <c r="T25" s="64" t="s">
        <v>332</v>
      </c>
      <c r="U25" s="55">
        <v>45418</v>
      </c>
      <c r="V25" s="58">
        <v>0.39583333333333331</v>
      </c>
      <c r="Y25" s="52" t="s">
        <v>88</v>
      </c>
    </row>
    <row r="26" spans="2:25" s="52" customFormat="1" ht="95.1" customHeight="1" x14ac:dyDescent="0.25">
      <c r="B26" s="52">
        <v>23</v>
      </c>
      <c r="C26" s="57"/>
      <c r="D26" s="57"/>
      <c r="E26" s="69" t="s">
        <v>333</v>
      </c>
      <c r="F26" s="64" t="s">
        <v>334</v>
      </c>
      <c r="G26" s="52" t="s">
        <v>335</v>
      </c>
      <c r="H26" s="52" t="s">
        <v>115</v>
      </c>
      <c r="I26" s="64" t="s">
        <v>246</v>
      </c>
      <c r="J26" s="69" t="s">
        <v>336</v>
      </c>
      <c r="K26" s="52" t="s">
        <v>304</v>
      </c>
      <c r="L26" s="69"/>
      <c r="M26" s="52" t="s">
        <v>109</v>
      </c>
      <c r="N26" s="67" t="s">
        <v>172</v>
      </c>
      <c r="O26" s="69"/>
      <c r="P26" s="69" t="s">
        <v>187</v>
      </c>
      <c r="Q26" s="61" t="s">
        <v>156</v>
      </c>
      <c r="R26" s="52" t="s">
        <v>390</v>
      </c>
      <c r="S26" s="67" t="s">
        <v>101</v>
      </c>
      <c r="T26" s="64" t="s">
        <v>337</v>
      </c>
      <c r="U26" s="55">
        <v>45418</v>
      </c>
      <c r="V26" s="58">
        <v>0.39583333333333331</v>
      </c>
      <c r="Y26" s="52" t="s">
        <v>88</v>
      </c>
    </row>
    <row r="27" spans="2:25" s="52" customFormat="1" ht="95.1" customHeight="1" x14ac:dyDescent="0.25">
      <c r="B27" s="52">
        <v>24</v>
      </c>
      <c r="C27" s="57"/>
      <c r="D27" s="57"/>
      <c r="E27" s="69" t="s">
        <v>338</v>
      </c>
      <c r="F27" s="64" t="s">
        <v>339</v>
      </c>
      <c r="G27" s="52" t="s">
        <v>340</v>
      </c>
      <c r="H27" s="52" t="s">
        <v>341</v>
      </c>
      <c r="I27" s="64" t="s">
        <v>130</v>
      </c>
      <c r="J27" s="69" t="s">
        <v>342</v>
      </c>
      <c r="K27" s="52" t="s">
        <v>343</v>
      </c>
      <c r="L27" s="69"/>
      <c r="M27" s="52" t="s">
        <v>171</v>
      </c>
      <c r="N27" s="52" t="s">
        <v>388</v>
      </c>
      <c r="O27" s="69" t="s">
        <v>344</v>
      </c>
      <c r="P27" s="69" t="s">
        <v>187</v>
      </c>
      <c r="Q27" s="61" t="s">
        <v>156</v>
      </c>
      <c r="R27" s="52" t="s">
        <v>390</v>
      </c>
      <c r="S27" s="67" t="s">
        <v>101</v>
      </c>
      <c r="T27" s="64" t="s">
        <v>345</v>
      </c>
      <c r="U27" s="55">
        <v>45418</v>
      </c>
      <c r="V27" s="58">
        <v>0.39583333333333331</v>
      </c>
      <c r="Y27" s="52" t="s">
        <v>88</v>
      </c>
    </row>
    <row r="28" spans="2:25" s="52" customFormat="1" ht="95.1" customHeight="1" x14ac:dyDescent="0.25">
      <c r="B28" s="52">
        <v>25</v>
      </c>
      <c r="C28" s="57"/>
      <c r="D28" s="57"/>
      <c r="E28" s="69" t="s">
        <v>346</v>
      </c>
      <c r="F28" s="64" t="s">
        <v>347</v>
      </c>
      <c r="G28" s="52" t="s">
        <v>348</v>
      </c>
      <c r="H28" s="52" t="s">
        <v>349</v>
      </c>
      <c r="I28" s="64" t="s">
        <v>350</v>
      </c>
      <c r="J28" s="69" t="s">
        <v>351</v>
      </c>
      <c r="K28" s="52" t="s">
        <v>352</v>
      </c>
      <c r="L28" s="69"/>
      <c r="M28" s="52" t="s">
        <v>171</v>
      </c>
      <c r="N28" s="67" t="s">
        <v>172</v>
      </c>
      <c r="O28" s="69" t="s">
        <v>353</v>
      </c>
      <c r="P28" s="69" t="s">
        <v>187</v>
      </c>
      <c r="Q28" s="61" t="s">
        <v>156</v>
      </c>
      <c r="R28" s="52" t="s">
        <v>393</v>
      </c>
      <c r="S28" s="67" t="s">
        <v>101</v>
      </c>
      <c r="T28" s="64" t="s">
        <v>354</v>
      </c>
      <c r="U28" s="55">
        <v>45418</v>
      </c>
      <c r="V28" s="58">
        <v>0.39583333333333331</v>
      </c>
      <c r="Y28" s="52" t="s">
        <v>88</v>
      </c>
    </row>
    <row r="29" spans="2:25" s="52" customFormat="1" ht="95.1" customHeight="1" x14ac:dyDescent="0.25">
      <c r="B29" s="52">
        <v>26</v>
      </c>
      <c r="C29" s="57"/>
      <c r="D29" s="57"/>
      <c r="E29" s="69" t="s">
        <v>355</v>
      </c>
      <c r="F29" s="64" t="s">
        <v>356</v>
      </c>
      <c r="G29" s="52" t="s">
        <v>357</v>
      </c>
      <c r="H29" s="52" t="s">
        <v>152</v>
      </c>
      <c r="I29" s="64" t="s">
        <v>358</v>
      </c>
      <c r="J29" s="69" t="s">
        <v>359</v>
      </c>
      <c r="K29" s="52" t="s">
        <v>360</v>
      </c>
      <c r="L29" s="69"/>
      <c r="M29" s="52" t="s">
        <v>258</v>
      </c>
      <c r="N29" s="67" t="s">
        <v>172</v>
      </c>
      <c r="O29" s="69" t="s">
        <v>361</v>
      </c>
      <c r="P29" s="69" t="s">
        <v>187</v>
      </c>
      <c r="Q29" s="61" t="s">
        <v>156</v>
      </c>
      <c r="R29" s="52" t="s">
        <v>392</v>
      </c>
      <c r="S29" s="67" t="s">
        <v>101</v>
      </c>
      <c r="T29" s="64" t="s">
        <v>362</v>
      </c>
      <c r="U29" s="55">
        <v>45418</v>
      </c>
      <c r="V29" s="58">
        <v>0.39583333333333331</v>
      </c>
      <c r="Y29" s="52" t="s">
        <v>88</v>
      </c>
    </row>
    <row r="30" spans="2:25" s="52" customFormat="1" ht="95.1" customHeight="1" x14ac:dyDescent="0.25">
      <c r="B30" s="52">
        <v>27</v>
      </c>
      <c r="C30" s="57"/>
      <c r="D30" s="57"/>
      <c r="E30" s="69" t="s">
        <v>363</v>
      </c>
      <c r="F30" s="64" t="s">
        <v>364</v>
      </c>
      <c r="G30" s="52" t="s">
        <v>365</v>
      </c>
      <c r="H30" s="52" t="s">
        <v>366</v>
      </c>
      <c r="I30" s="64" t="s">
        <v>302</v>
      </c>
      <c r="J30" s="69" t="s">
        <v>367</v>
      </c>
      <c r="K30" s="52" t="s">
        <v>368</v>
      </c>
      <c r="L30" s="69"/>
      <c r="M30" s="52" t="s">
        <v>171</v>
      </c>
      <c r="N30" s="67" t="s">
        <v>172</v>
      </c>
      <c r="O30" s="69" t="s">
        <v>369</v>
      </c>
      <c r="P30" s="69" t="s">
        <v>187</v>
      </c>
      <c r="Q30" s="61" t="s">
        <v>156</v>
      </c>
      <c r="R30" s="52" t="s">
        <v>392</v>
      </c>
      <c r="S30" s="67" t="s">
        <v>101</v>
      </c>
      <c r="T30" s="64" t="s">
        <v>370</v>
      </c>
      <c r="U30" s="55">
        <v>45418</v>
      </c>
      <c r="V30" s="58">
        <v>0.39583333333333331</v>
      </c>
      <c r="Y30" s="52" t="s">
        <v>88</v>
      </c>
    </row>
    <row r="31" spans="2:25" s="52" customFormat="1" ht="95.1" customHeight="1" x14ac:dyDescent="0.25">
      <c r="B31" s="52">
        <v>28</v>
      </c>
      <c r="C31" s="57"/>
      <c r="D31" s="57"/>
      <c r="E31" s="69" t="s">
        <v>363</v>
      </c>
      <c r="F31" s="64" t="s">
        <v>364</v>
      </c>
      <c r="G31" s="52" t="s">
        <v>371</v>
      </c>
      <c r="H31" s="52" t="s">
        <v>203</v>
      </c>
      <c r="I31" s="64" t="s">
        <v>153</v>
      </c>
      <c r="J31" s="69" t="s">
        <v>372</v>
      </c>
      <c r="K31" s="52" t="s">
        <v>373</v>
      </c>
      <c r="L31" s="69"/>
      <c r="M31" s="52" t="s">
        <v>171</v>
      </c>
      <c r="N31" s="67" t="s">
        <v>172</v>
      </c>
      <c r="O31" s="69" t="s">
        <v>374</v>
      </c>
      <c r="P31" s="69" t="s">
        <v>187</v>
      </c>
      <c r="Q31" s="61" t="s">
        <v>156</v>
      </c>
      <c r="R31" s="52" t="s">
        <v>392</v>
      </c>
      <c r="S31" s="67" t="s">
        <v>101</v>
      </c>
      <c r="T31" s="64" t="s">
        <v>375</v>
      </c>
      <c r="U31" s="55">
        <v>45418</v>
      </c>
      <c r="V31" s="58">
        <v>0.39583333333333331</v>
      </c>
      <c r="Y31" s="52" t="s">
        <v>88</v>
      </c>
    </row>
    <row r="32" spans="2:25" s="52" customFormat="1" ht="95.1" customHeight="1" x14ac:dyDescent="0.25">
      <c r="B32" s="52">
        <v>29</v>
      </c>
      <c r="C32" s="57"/>
      <c r="D32" s="57"/>
      <c r="E32" s="69" t="s">
        <v>363</v>
      </c>
      <c r="F32" s="64" t="s">
        <v>364</v>
      </c>
      <c r="G32" s="52" t="s">
        <v>376</v>
      </c>
      <c r="H32" s="52" t="s">
        <v>217</v>
      </c>
      <c r="I32" s="64" t="s">
        <v>116</v>
      </c>
      <c r="J32" s="69" t="s">
        <v>377</v>
      </c>
      <c r="K32" s="52" t="s">
        <v>378</v>
      </c>
      <c r="L32" s="69"/>
      <c r="M32" s="52" t="s">
        <v>171</v>
      </c>
      <c r="N32" s="67" t="s">
        <v>172</v>
      </c>
      <c r="O32" s="69" t="s">
        <v>379</v>
      </c>
      <c r="P32" s="69" t="s">
        <v>187</v>
      </c>
      <c r="Q32" s="61" t="s">
        <v>156</v>
      </c>
      <c r="R32" s="52" t="s">
        <v>392</v>
      </c>
      <c r="S32" s="67" t="s">
        <v>101</v>
      </c>
      <c r="T32" s="64" t="s">
        <v>380</v>
      </c>
      <c r="U32" s="55">
        <v>45418</v>
      </c>
      <c r="V32" s="58">
        <v>0.39583333333333331</v>
      </c>
      <c r="Y32" s="52" t="s">
        <v>88</v>
      </c>
    </row>
    <row r="33" spans="2:25" s="52" customFormat="1" ht="95.1" customHeight="1" x14ac:dyDescent="0.25">
      <c r="B33" s="52">
        <v>30</v>
      </c>
      <c r="C33" s="57"/>
      <c r="D33" s="57"/>
      <c r="E33" s="69" t="s">
        <v>381</v>
      </c>
      <c r="F33" s="64" t="s">
        <v>382</v>
      </c>
      <c r="G33" s="52" t="s">
        <v>383</v>
      </c>
      <c r="H33" s="52" t="s">
        <v>190</v>
      </c>
      <c r="I33" s="64" t="s">
        <v>218</v>
      </c>
      <c r="J33" s="69" t="s">
        <v>384</v>
      </c>
      <c r="K33" s="52" t="s">
        <v>385</v>
      </c>
      <c r="L33" s="69"/>
      <c r="M33" s="52" t="s">
        <v>258</v>
      </c>
      <c r="N33" s="52" t="s">
        <v>388</v>
      </c>
      <c r="O33" s="69" t="s">
        <v>386</v>
      </c>
      <c r="P33" s="69" t="s">
        <v>187</v>
      </c>
      <c r="Q33" s="61" t="s">
        <v>156</v>
      </c>
      <c r="R33" s="52" t="s">
        <v>392</v>
      </c>
      <c r="S33" s="67" t="s">
        <v>101</v>
      </c>
      <c r="T33" s="64" t="s">
        <v>387</v>
      </c>
      <c r="U33" s="55">
        <v>45418</v>
      </c>
      <c r="V33" s="58">
        <v>0.39583333333333331</v>
      </c>
      <c r="Y33" s="52" t="s">
        <v>88</v>
      </c>
    </row>
    <row r="34" spans="2:25" s="52" customFormat="1" ht="132.75" customHeight="1" x14ac:dyDescent="0.25">
      <c r="B34" s="52">
        <v>31</v>
      </c>
      <c r="C34" s="57">
        <v>235</v>
      </c>
      <c r="D34" s="60" t="s">
        <v>96</v>
      </c>
      <c r="E34" s="52" t="s">
        <v>97</v>
      </c>
      <c r="F34" s="61">
        <v>5036092340</v>
      </c>
      <c r="G34" s="62" t="s">
        <v>98</v>
      </c>
      <c r="H34" s="52" t="s">
        <v>91</v>
      </c>
      <c r="I34" s="52" t="s">
        <v>90</v>
      </c>
      <c r="J34" s="63">
        <v>27082</v>
      </c>
      <c r="K34" s="61" t="s">
        <v>94</v>
      </c>
      <c r="L34" s="64" t="s">
        <v>99</v>
      </c>
      <c r="M34" s="62" t="s">
        <v>93</v>
      </c>
      <c r="N34" s="67" t="s">
        <v>172</v>
      </c>
      <c r="O34" s="66">
        <v>44603</v>
      </c>
      <c r="P34" s="69" t="s">
        <v>208</v>
      </c>
      <c r="Q34" s="69" t="s">
        <v>389</v>
      </c>
      <c r="R34" s="79" t="s">
        <v>522</v>
      </c>
      <c r="S34" s="67" t="s">
        <v>101</v>
      </c>
      <c r="T34" s="68" t="s">
        <v>100</v>
      </c>
      <c r="U34" s="55">
        <v>45418</v>
      </c>
      <c r="V34" s="58">
        <v>0.39583333333333331</v>
      </c>
      <c r="Y34" s="53" t="s">
        <v>95</v>
      </c>
    </row>
    <row r="35" spans="2:25" s="52" customFormat="1" ht="95.1" customHeight="1" x14ac:dyDescent="0.25">
      <c r="B35" s="52">
        <v>32</v>
      </c>
      <c r="C35" s="57">
        <v>235</v>
      </c>
      <c r="D35" s="57" t="s">
        <v>112</v>
      </c>
      <c r="E35" s="52" t="s">
        <v>103</v>
      </c>
      <c r="F35" s="52">
        <v>5035031545</v>
      </c>
      <c r="G35" s="64" t="s">
        <v>104</v>
      </c>
      <c r="H35" s="64" t="s">
        <v>105</v>
      </c>
      <c r="I35" s="64" t="s">
        <v>106</v>
      </c>
      <c r="J35" s="70">
        <v>25616</v>
      </c>
      <c r="K35" s="52" t="s">
        <v>107</v>
      </c>
      <c r="L35" s="52" t="s">
        <v>108</v>
      </c>
      <c r="M35" s="52" t="s">
        <v>109</v>
      </c>
      <c r="N35" s="67" t="s">
        <v>172</v>
      </c>
      <c r="O35" s="69" t="s">
        <v>110</v>
      </c>
      <c r="P35" s="69" t="s">
        <v>187</v>
      </c>
      <c r="Q35" s="61" t="s">
        <v>156</v>
      </c>
      <c r="R35" s="52" t="s">
        <v>394</v>
      </c>
      <c r="S35" s="67" t="s">
        <v>101</v>
      </c>
      <c r="T35" s="68" t="s">
        <v>111</v>
      </c>
      <c r="U35" s="55">
        <v>45418</v>
      </c>
      <c r="V35" s="58">
        <v>0.39583333333333331</v>
      </c>
      <c r="Y35" s="53" t="s">
        <v>165</v>
      </c>
    </row>
    <row r="36" spans="2:25" s="52" customFormat="1" ht="95.1" customHeight="1" x14ac:dyDescent="0.25">
      <c r="B36" s="52">
        <v>33</v>
      </c>
      <c r="C36" s="57">
        <v>235</v>
      </c>
      <c r="D36" s="57" t="s">
        <v>148</v>
      </c>
      <c r="E36" s="52" t="s">
        <v>113</v>
      </c>
      <c r="F36" s="52">
        <v>5011025214</v>
      </c>
      <c r="G36" s="64" t="s">
        <v>114</v>
      </c>
      <c r="H36" s="64" t="s">
        <v>115</v>
      </c>
      <c r="I36" s="64" t="s">
        <v>116</v>
      </c>
      <c r="J36" s="70">
        <v>27964</v>
      </c>
      <c r="K36" s="52" t="s">
        <v>117</v>
      </c>
      <c r="L36" s="52" t="s">
        <v>118</v>
      </c>
      <c r="M36" s="61" t="s">
        <v>119</v>
      </c>
      <c r="N36" s="67" t="s">
        <v>172</v>
      </c>
      <c r="O36" s="61" t="s">
        <v>92</v>
      </c>
      <c r="P36" s="61" t="s">
        <v>120</v>
      </c>
      <c r="Q36" s="69" t="s">
        <v>121</v>
      </c>
      <c r="R36" s="64" t="s">
        <v>92</v>
      </c>
      <c r="S36" s="61" t="s">
        <v>150</v>
      </c>
      <c r="T36" s="68" t="s">
        <v>122</v>
      </c>
      <c r="U36" s="55">
        <v>45418</v>
      </c>
      <c r="V36" s="58">
        <v>0.41666666666666669</v>
      </c>
      <c r="Y36" s="53" t="s">
        <v>164</v>
      </c>
    </row>
    <row r="37" spans="2:25" s="52" customFormat="1" ht="95.1" customHeight="1" x14ac:dyDescent="0.25">
      <c r="B37" s="52">
        <v>34</v>
      </c>
      <c r="C37" s="57">
        <v>235</v>
      </c>
      <c r="D37" s="57" t="s">
        <v>148</v>
      </c>
      <c r="E37" s="52" t="s">
        <v>113</v>
      </c>
      <c r="F37" s="52">
        <v>5011025214</v>
      </c>
      <c r="G37" s="64" t="s">
        <v>123</v>
      </c>
      <c r="H37" s="64" t="s">
        <v>124</v>
      </c>
      <c r="I37" s="64" t="s">
        <v>125</v>
      </c>
      <c r="J37" s="63">
        <v>34116</v>
      </c>
      <c r="K37" s="61" t="s">
        <v>126</v>
      </c>
      <c r="L37" s="61" t="s">
        <v>127</v>
      </c>
      <c r="M37" s="61" t="s">
        <v>119</v>
      </c>
      <c r="N37" s="67" t="s">
        <v>172</v>
      </c>
      <c r="O37" s="61" t="s">
        <v>92</v>
      </c>
      <c r="P37" s="61" t="s">
        <v>120</v>
      </c>
      <c r="Q37" s="69" t="s">
        <v>121</v>
      </c>
      <c r="R37" s="61" t="s">
        <v>92</v>
      </c>
      <c r="S37" s="61" t="s">
        <v>150</v>
      </c>
      <c r="T37" s="68" t="s">
        <v>122</v>
      </c>
      <c r="U37" s="55">
        <v>45418</v>
      </c>
      <c r="V37" s="58">
        <v>0.41666666666666669</v>
      </c>
      <c r="Y37" s="53" t="s">
        <v>164</v>
      </c>
    </row>
    <row r="38" spans="2:25" s="52" customFormat="1" ht="95.1" customHeight="1" x14ac:dyDescent="0.25">
      <c r="B38" s="52">
        <v>35</v>
      </c>
      <c r="C38" s="57">
        <v>153</v>
      </c>
      <c r="D38" s="57" t="s">
        <v>148</v>
      </c>
      <c r="E38" s="52" t="s">
        <v>113</v>
      </c>
      <c r="F38" s="52">
        <v>5011025214</v>
      </c>
      <c r="G38" s="52" t="s">
        <v>128</v>
      </c>
      <c r="H38" s="52" t="s">
        <v>129</v>
      </c>
      <c r="I38" s="64" t="s">
        <v>130</v>
      </c>
      <c r="J38" s="63">
        <v>29431</v>
      </c>
      <c r="K38" s="61" t="s">
        <v>131</v>
      </c>
      <c r="L38" s="52" t="s">
        <v>132</v>
      </c>
      <c r="M38" s="61" t="s">
        <v>119</v>
      </c>
      <c r="N38" s="67" t="s">
        <v>172</v>
      </c>
      <c r="O38" s="61" t="s">
        <v>92</v>
      </c>
      <c r="P38" s="61" t="s">
        <v>133</v>
      </c>
      <c r="Q38" s="69" t="s">
        <v>121</v>
      </c>
      <c r="R38" s="61" t="s">
        <v>92</v>
      </c>
      <c r="S38" s="61" t="s">
        <v>150</v>
      </c>
      <c r="T38" s="68" t="s">
        <v>122</v>
      </c>
      <c r="U38" s="55">
        <v>45418</v>
      </c>
      <c r="V38" s="58">
        <v>0.41666666666666669</v>
      </c>
      <c r="Y38" s="53" t="s">
        <v>164</v>
      </c>
    </row>
    <row r="39" spans="2:25" s="52" customFormat="1" ht="95.1" customHeight="1" x14ac:dyDescent="0.25">
      <c r="B39" s="52">
        <v>36</v>
      </c>
      <c r="C39" s="57" t="s">
        <v>59</v>
      </c>
      <c r="D39" s="57" t="s">
        <v>148</v>
      </c>
      <c r="E39" s="52" t="s">
        <v>113</v>
      </c>
      <c r="F39" s="52">
        <v>5011025214</v>
      </c>
      <c r="G39" s="64" t="s">
        <v>134</v>
      </c>
      <c r="H39" s="64" t="s">
        <v>135</v>
      </c>
      <c r="I39" s="52" t="s">
        <v>136</v>
      </c>
      <c r="J39" s="63">
        <v>26114</v>
      </c>
      <c r="K39" s="61" t="s">
        <v>137</v>
      </c>
      <c r="L39" s="52" t="s">
        <v>138</v>
      </c>
      <c r="M39" s="61" t="s">
        <v>119</v>
      </c>
      <c r="N39" s="67" t="s">
        <v>172</v>
      </c>
      <c r="O39" s="61" t="s">
        <v>92</v>
      </c>
      <c r="P39" s="61" t="s">
        <v>133</v>
      </c>
      <c r="Q39" s="69" t="s">
        <v>121</v>
      </c>
      <c r="R39" s="69" t="s">
        <v>92</v>
      </c>
      <c r="S39" s="61" t="s">
        <v>150</v>
      </c>
      <c r="T39" s="68" t="s">
        <v>122</v>
      </c>
      <c r="U39" s="55">
        <v>45418</v>
      </c>
      <c r="V39" s="58">
        <v>0.41666666666666669</v>
      </c>
      <c r="Y39" s="53" t="s">
        <v>164</v>
      </c>
    </row>
    <row r="40" spans="2:25" s="52" customFormat="1" ht="95.1" customHeight="1" x14ac:dyDescent="0.25">
      <c r="B40" s="52">
        <v>37</v>
      </c>
      <c r="C40" s="57" t="s">
        <v>59</v>
      </c>
      <c r="D40" s="57" t="s">
        <v>148</v>
      </c>
      <c r="E40" s="52" t="s">
        <v>113</v>
      </c>
      <c r="F40" s="52">
        <v>5011025214</v>
      </c>
      <c r="G40" s="64" t="s">
        <v>139</v>
      </c>
      <c r="H40" s="64" t="s">
        <v>140</v>
      </c>
      <c r="I40" s="64" t="s">
        <v>141</v>
      </c>
      <c r="J40" s="63">
        <v>27514</v>
      </c>
      <c r="K40" s="61" t="s">
        <v>142</v>
      </c>
      <c r="L40" s="61" t="s">
        <v>143</v>
      </c>
      <c r="M40" s="61" t="s">
        <v>119</v>
      </c>
      <c r="N40" s="67" t="s">
        <v>172</v>
      </c>
      <c r="O40" s="61" t="s">
        <v>92</v>
      </c>
      <c r="P40" s="61" t="s">
        <v>133</v>
      </c>
      <c r="Q40" s="69" t="s">
        <v>121</v>
      </c>
      <c r="R40" s="69" t="s">
        <v>92</v>
      </c>
      <c r="S40" s="61" t="s">
        <v>150</v>
      </c>
      <c r="T40" s="68" t="s">
        <v>122</v>
      </c>
      <c r="U40" s="55">
        <v>45418</v>
      </c>
      <c r="V40" s="58">
        <v>0.41666666666666669</v>
      </c>
      <c r="Y40" s="53" t="s">
        <v>164</v>
      </c>
    </row>
    <row r="41" spans="2:25" s="52" customFormat="1" ht="95.1" customHeight="1" x14ac:dyDescent="0.25">
      <c r="B41" s="52">
        <v>38</v>
      </c>
      <c r="C41" s="57" t="s">
        <v>59</v>
      </c>
      <c r="D41" s="57" t="s">
        <v>148</v>
      </c>
      <c r="E41" s="52" t="s">
        <v>113</v>
      </c>
      <c r="F41" s="52">
        <v>5011025214</v>
      </c>
      <c r="G41" s="64" t="s">
        <v>144</v>
      </c>
      <c r="H41" s="64" t="s">
        <v>145</v>
      </c>
      <c r="I41" s="64" t="s">
        <v>90</v>
      </c>
      <c r="J41" s="63">
        <v>26423</v>
      </c>
      <c r="K41" s="61" t="s">
        <v>146</v>
      </c>
      <c r="L41" s="61" t="s">
        <v>147</v>
      </c>
      <c r="M41" s="61" t="s">
        <v>119</v>
      </c>
      <c r="N41" s="67" t="s">
        <v>172</v>
      </c>
      <c r="O41" s="61" t="s">
        <v>92</v>
      </c>
      <c r="P41" s="61" t="s">
        <v>133</v>
      </c>
      <c r="Q41" s="69" t="s">
        <v>121</v>
      </c>
      <c r="R41" s="64" t="s">
        <v>92</v>
      </c>
      <c r="S41" s="61" t="s">
        <v>150</v>
      </c>
      <c r="T41" s="52" t="s">
        <v>122</v>
      </c>
      <c r="U41" s="55">
        <v>45418</v>
      </c>
      <c r="V41" s="58">
        <v>0.41666666666666669</v>
      </c>
      <c r="Y41" s="53" t="s">
        <v>164</v>
      </c>
    </row>
    <row r="42" spans="2:25" s="52" customFormat="1" ht="95.1" customHeight="1" x14ac:dyDescent="0.25">
      <c r="B42" s="52">
        <v>39</v>
      </c>
      <c r="C42" s="57" t="s">
        <v>59</v>
      </c>
      <c r="D42" s="57" t="s">
        <v>149</v>
      </c>
      <c r="E42" s="52" t="s">
        <v>113</v>
      </c>
      <c r="F42" s="52">
        <v>5011025214</v>
      </c>
      <c r="G42" s="64" t="s">
        <v>151</v>
      </c>
      <c r="H42" s="64" t="s">
        <v>152</v>
      </c>
      <c r="I42" s="64" t="s">
        <v>153</v>
      </c>
      <c r="J42" s="63">
        <v>27767</v>
      </c>
      <c r="K42" s="61" t="s">
        <v>154</v>
      </c>
      <c r="L42" s="61" t="s">
        <v>118</v>
      </c>
      <c r="M42" s="61" t="s">
        <v>93</v>
      </c>
      <c r="N42" s="67" t="s">
        <v>172</v>
      </c>
      <c r="O42" s="71" t="s">
        <v>155</v>
      </c>
      <c r="P42" s="69" t="s">
        <v>208</v>
      </c>
      <c r="Q42" s="61" t="s">
        <v>156</v>
      </c>
      <c r="R42" s="61" t="s">
        <v>396</v>
      </c>
      <c r="S42" s="67" t="s">
        <v>101</v>
      </c>
      <c r="T42" s="68" t="s">
        <v>122</v>
      </c>
      <c r="U42" s="55">
        <v>45418</v>
      </c>
      <c r="V42" s="58">
        <v>0.39583333333333331</v>
      </c>
      <c r="Y42" s="53" t="s">
        <v>164</v>
      </c>
    </row>
    <row r="43" spans="2:25" s="52" customFormat="1" ht="95.1" customHeight="1" x14ac:dyDescent="0.25">
      <c r="B43" s="52">
        <v>40</v>
      </c>
      <c r="C43" s="57"/>
      <c r="D43" s="57" t="s">
        <v>149</v>
      </c>
      <c r="E43" s="52" t="s">
        <v>113</v>
      </c>
      <c r="F43" s="52">
        <v>5011025214</v>
      </c>
      <c r="G43" s="64" t="s">
        <v>157</v>
      </c>
      <c r="H43" s="64" t="s">
        <v>158</v>
      </c>
      <c r="I43" s="64" t="s">
        <v>136</v>
      </c>
      <c r="J43" s="63">
        <v>25051</v>
      </c>
      <c r="K43" s="61" t="s">
        <v>159</v>
      </c>
      <c r="L43" s="61" t="s">
        <v>160</v>
      </c>
      <c r="M43" s="61" t="s">
        <v>93</v>
      </c>
      <c r="N43" s="67" t="s">
        <v>172</v>
      </c>
      <c r="O43" s="71" t="s">
        <v>161</v>
      </c>
      <c r="P43" s="69" t="s">
        <v>208</v>
      </c>
      <c r="Q43" s="61" t="s">
        <v>156</v>
      </c>
      <c r="R43" s="61" t="s">
        <v>396</v>
      </c>
      <c r="S43" s="67" t="s">
        <v>101</v>
      </c>
      <c r="T43" s="68" t="s">
        <v>122</v>
      </c>
      <c r="U43" s="55">
        <v>45418</v>
      </c>
      <c r="V43" s="58">
        <v>0.39583333333333331</v>
      </c>
      <c r="Y43" s="53" t="s">
        <v>164</v>
      </c>
    </row>
    <row r="44" spans="2:25" s="52" customFormat="1" ht="95.1" customHeight="1" x14ac:dyDescent="0.25">
      <c r="B44" s="52">
        <v>41</v>
      </c>
      <c r="C44" s="57"/>
      <c r="D44" s="57" t="s">
        <v>149</v>
      </c>
      <c r="E44" s="52" t="s">
        <v>113</v>
      </c>
      <c r="F44" s="52">
        <v>5011025214</v>
      </c>
      <c r="G44" s="52" t="s">
        <v>128</v>
      </c>
      <c r="H44" s="52" t="s">
        <v>129</v>
      </c>
      <c r="I44" s="64" t="s">
        <v>130</v>
      </c>
      <c r="J44" s="63">
        <v>29431</v>
      </c>
      <c r="K44" s="61" t="s">
        <v>131</v>
      </c>
      <c r="L44" s="52" t="s">
        <v>132</v>
      </c>
      <c r="M44" s="61" t="s">
        <v>93</v>
      </c>
      <c r="N44" s="67" t="s">
        <v>172</v>
      </c>
      <c r="O44" s="71" t="s">
        <v>162</v>
      </c>
      <c r="P44" s="69" t="s">
        <v>208</v>
      </c>
      <c r="Q44" s="61" t="s">
        <v>156</v>
      </c>
      <c r="R44" s="61" t="s">
        <v>396</v>
      </c>
      <c r="S44" s="67" t="s">
        <v>101</v>
      </c>
      <c r="T44" s="68" t="s">
        <v>122</v>
      </c>
      <c r="U44" s="55">
        <v>45418</v>
      </c>
      <c r="V44" s="58">
        <v>0.39583333333333331</v>
      </c>
      <c r="Y44" s="53" t="s">
        <v>164</v>
      </c>
    </row>
    <row r="45" spans="2:25" s="52" customFormat="1" ht="95.1" customHeight="1" x14ac:dyDescent="0.25">
      <c r="B45" s="52">
        <v>42</v>
      </c>
      <c r="C45" s="57" t="s">
        <v>60</v>
      </c>
      <c r="D45" s="57" t="s">
        <v>149</v>
      </c>
      <c r="E45" s="52" t="s">
        <v>113</v>
      </c>
      <c r="F45" s="52">
        <v>5011025214</v>
      </c>
      <c r="G45" s="64" t="s">
        <v>134</v>
      </c>
      <c r="H45" s="64" t="s">
        <v>135</v>
      </c>
      <c r="I45" s="52" t="s">
        <v>136</v>
      </c>
      <c r="J45" s="63">
        <v>26114</v>
      </c>
      <c r="K45" s="61" t="s">
        <v>137</v>
      </c>
      <c r="L45" s="52" t="s">
        <v>138</v>
      </c>
      <c r="M45" s="61" t="s">
        <v>119</v>
      </c>
      <c r="N45" s="67" t="s">
        <v>172</v>
      </c>
      <c r="O45" s="61" t="s">
        <v>92</v>
      </c>
      <c r="P45" s="69" t="s">
        <v>208</v>
      </c>
      <c r="Q45" s="61" t="s">
        <v>156</v>
      </c>
      <c r="R45" s="61" t="s">
        <v>396</v>
      </c>
      <c r="S45" s="67" t="s">
        <v>101</v>
      </c>
      <c r="T45" s="68" t="s">
        <v>122</v>
      </c>
      <c r="U45" s="55">
        <v>45418</v>
      </c>
      <c r="V45" s="58">
        <v>0.39583333333333331</v>
      </c>
      <c r="Y45" s="53" t="s">
        <v>164</v>
      </c>
    </row>
    <row r="46" spans="2:25" s="52" customFormat="1" ht="95.1" customHeight="1" x14ac:dyDescent="0.25">
      <c r="B46" s="52">
        <v>43</v>
      </c>
      <c r="C46" s="57" t="s">
        <v>60</v>
      </c>
      <c r="D46" s="57" t="s">
        <v>149</v>
      </c>
      <c r="E46" s="52" t="s">
        <v>113</v>
      </c>
      <c r="F46" s="52">
        <v>5011025214</v>
      </c>
      <c r="G46" s="64" t="s">
        <v>139</v>
      </c>
      <c r="H46" s="64" t="s">
        <v>140</v>
      </c>
      <c r="I46" s="64" t="s">
        <v>141</v>
      </c>
      <c r="J46" s="63">
        <v>27514</v>
      </c>
      <c r="K46" s="61" t="s">
        <v>142</v>
      </c>
      <c r="L46" s="61" t="s">
        <v>143</v>
      </c>
      <c r="M46" s="65" t="s">
        <v>93</v>
      </c>
      <c r="N46" s="67" t="s">
        <v>172</v>
      </c>
      <c r="O46" s="72" t="s">
        <v>163</v>
      </c>
      <c r="P46" s="69" t="s">
        <v>208</v>
      </c>
      <c r="Q46" s="61" t="s">
        <v>156</v>
      </c>
      <c r="R46" s="61" t="s">
        <v>396</v>
      </c>
      <c r="S46" s="67" t="s">
        <v>101</v>
      </c>
      <c r="T46" s="68" t="s">
        <v>122</v>
      </c>
      <c r="U46" s="55">
        <v>45418</v>
      </c>
      <c r="V46" s="58">
        <v>0.39583333333333331</v>
      </c>
      <c r="Y46" s="53" t="s">
        <v>164</v>
      </c>
    </row>
    <row r="47" spans="2:25" s="52" customFormat="1" ht="95.1" customHeight="1" x14ac:dyDescent="0.25">
      <c r="B47" s="52">
        <v>44</v>
      </c>
      <c r="C47" s="57" t="s">
        <v>60</v>
      </c>
      <c r="D47" s="57" t="s">
        <v>149</v>
      </c>
      <c r="E47" s="52" t="s">
        <v>113</v>
      </c>
      <c r="F47" s="52">
        <v>5011025214</v>
      </c>
      <c r="G47" s="64" t="s">
        <v>144</v>
      </c>
      <c r="H47" s="64" t="s">
        <v>145</v>
      </c>
      <c r="I47" s="64" t="s">
        <v>90</v>
      </c>
      <c r="J47" s="63">
        <v>26423</v>
      </c>
      <c r="K47" s="61" t="s">
        <v>146</v>
      </c>
      <c r="L47" s="61" t="s">
        <v>147</v>
      </c>
      <c r="M47" s="61" t="s">
        <v>119</v>
      </c>
      <c r="N47" s="67" t="s">
        <v>172</v>
      </c>
      <c r="O47" s="61" t="s">
        <v>92</v>
      </c>
      <c r="P47" s="69" t="s">
        <v>208</v>
      </c>
      <c r="Q47" s="61" t="s">
        <v>156</v>
      </c>
      <c r="R47" s="69" t="s">
        <v>395</v>
      </c>
      <c r="S47" s="67" t="s">
        <v>101</v>
      </c>
      <c r="T47" s="68" t="s">
        <v>122</v>
      </c>
      <c r="U47" s="55">
        <v>45418</v>
      </c>
      <c r="V47" s="58">
        <v>0.39583333333333331</v>
      </c>
      <c r="Y47" s="53" t="s">
        <v>164</v>
      </c>
    </row>
    <row r="48" spans="2:25" s="52" customFormat="1" ht="95.1" customHeight="1" x14ac:dyDescent="0.25">
      <c r="B48" s="52">
        <v>45</v>
      </c>
      <c r="C48" s="57" t="s">
        <v>61</v>
      </c>
      <c r="D48" s="57" t="s">
        <v>179</v>
      </c>
      <c r="E48" s="52" t="s">
        <v>166</v>
      </c>
      <c r="F48" s="64">
        <v>5024203640</v>
      </c>
      <c r="G48" s="52" t="s">
        <v>167</v>
      </c>
      <c r="H48" s="52" t="s">
        <v>168</v>
      </c>
      <c r="I48" s="52" t="s">
        <v>141</v>
      </c>
      <c r="J48" s="69">
        <v>27444</v>
      </c>
      <c r="K48" s="52" t="s">
        <v>169</v>
      </c>
      <c r="L48" s="52" t="s">
        <v>170</v>
      </c>
      <c r="M48" s="52" t="s">
        <v>171</v>
      </c>
      <c r="N48" s="67" t="s">
        <v>172</v>
      </c>
      <c r="O48" s="69">
        <v>45273</v>
      </c>
      <c r="P48" s="69" t="s">
        <v>187</v>
      </c>
      <c r="Q48" s="61" t="s">
        <v>156</v>
      </c>
      <c r="R48" s="52" t="s">
        <v>394</v>
      </c>
      <c r="S48" s="67" t="s">
        <v>101</v>
      </c>
      <c r="T48" s="68" t="s">
        <v>173</v>
      </c>
      <c r="U48" s="55">
        <v>45418</v>
      </c>
      <c r="V48" s="58">
        <v>0.39583333333333331</v>
      </c>
      <c r="Y48" s="53" t="s">
        <v>50</v>
      </c>
    </row>
    <row r="49" spans="2:25" s="52" customFormat="1" ht="95.1" customHeight="1" x14ac:dyDescent="0.25">
      <c r="B49" s="52">
        <v>46</v>
      </c>
      <c r="C49" s="57" t="s">
        <v>62</v>
      </c>
      <c r="D49" s="57" t="s">
        <v>179</v>
      </c>
      <c r="E49" s="52" t="s">
        <v>166</v>
      </c>
      <c r="F49" s="64">
        <v>5024203640</v>
      </c>
      <c r="G49" s="64" t="s">
        <v>174</v>
      </c>
      <c r="H49" s="64" t="s">
        <v>175</v>
      </c>
      <c r="I49" s="64" t="s">
        <v>176</v>
      </c>
      <c r="J49" s="70">
        <v>32088</v>
      </c>
      <c r="K49" s="52" t="s">
        <v>177</v>
      </c>
      <c r="L49" s="52" t="s">
        <v>178</v>
      </c>
      <c r="M49" s="52" t="s">
        <v>171</v>
      </c>
      <c r="N49" s="67" t="s">
        <v>172</v>
      </c>
      <c r="O49" s="69">
        <v>45273</v>
      </c>
      <c r="P49" s="69" t="s">
        <v>187</v>
      </c>
      <c r="Q49" s="61" t="s">
        <v>156</v>
      </c>
      <c r="R49" s="52" t="s">
        <v>394</v>
      </c>
      <c r="S49" s="67" t="s">
        <v>101</v>
      </c>
      <c r="T49" s="68" t="s">
        <v>173</v>
      </c>
      <c r="U49" s="55">
        <v>45418</v>
      </c>
      <c r="V49" s="58">
        <v>0.39583333333333331</v>
      </c>
      <c r="Y49" s="53" t="s">
        <v>50</v>
      </c>
    </row>
    <row r="50" spans="2:25" s="52" customFormat="1" ht="95.1" customHeight="1" x14ac:dyDescent="0.25">
      <c r="B50" s="52">
        <v>47</v>
      </c>
      <c r="C50" s="57" t="s">
        <v>64</v>
      </c>
      <c r="D50" s="57" t="s">
        <v>423</v>
      </c>
      <c r="E50" s="79" t="s">
        <v>424</v>
      </c>
      <c r="F50" s="79">
        <v>7718888882</v>
      </c>
      <c r="G50" s="80" t="s">
        <v>425</v>
      </c>
      <c r="H50" s="80" t="s">
        <v>405</v>
      </c>
      <c r="I50" s="80" t="s">
        <v>421</v>
      </c>
      <c r="J50" s="81">
        <v>25975</v>
      </c>
      <c r="K50" s="79" t="s">
        <v>426</v>
      </c>
      <c r="L50" s="79" t="s">
        <v>427</v>
      </c>
      <c r="M50" s="79" t="s">
        <v>171</v>
      </c>
      <c r="N50" s="67" t="s">
        <v>172</v>
      </c>
      <c r="O50" s="82" t="s">
        <v>428</v>
      </c>
      <c r="P50" s="69" t="s">
        <v>208</v>
      </c>
      <c r="Q50" s="82" t="s">
        <v>401</v>
      </c>
      <c r="R50" s="61" t="s">
        <v>396</v>
      </c>
      <c r="S50" s="67" t="s">
        <v>101</v>
      </c>
      <c r="T50" s="83" t="s">
        <v>429</v>
      </c>
      <c r="U50" s="55">
        <v>45418</v>
      </c>
      <c r="V50" s="58">
        <v>0.4375</v>
      </c>
      <c r="Y50" s="53"/>
    </row>
    <row r="51" spans="2:25" s="52" customFormat="1" ht="95.1" customHeight="1" x14ac:dyDescent="0.25">
      <c r="B51" s="52">
        <v>48</v>
      </c>
      <c r="C51" s="57" t="s">
        <v>65</v>
      </c>
      <c r="D51" s="57" t="s">
        <v>423</v>
      </c>
      <c r="E51" s="79" t="s">
        <v>424</v>
      </c>
      <c r="F51" s="79">
        <v>7718888882</v>
      </c>
      <c r="G51" s="80" t="s">
        <v>430</v>
      </c>
      <c r="H51" s="80" t="s">
        <v>190</v>
      </c>
      <c r="I51" s="80" t="s">
        <v>238</v>
      </c>
      <c r="J51" s="81">
        <v>31042</v>
      </c>
      <c r="K51" s="79" t="s">
        <v>431</v>
      </c>
      <c r="L51" s="79" t="s">
        <v>419</v>
      </c>
      <c r="M51" s="79" t="s">
        <v>171</v>
      </c>
      <c r="N51" s="67" t="s">
        <v>172</v>
      </c>
      <c r="O51" s="82" t="s">
        <v>432</v>
      </c>
      <c r="P51" s="69" t="s">
        <v>208</v>
      </c>
      <c r="Q51" s="82" t="s">
        <v>401</v>
      </c>
      <c r="R51" s="61" t="s">
        <v>396</v>
      </c>
      <c r="S51" s="67" t="s">
        <v>101</v>
      </c>
      <c r="T51" s="83" t="s">
        <v>429</v>
      </c>
      <c r="U51" s="55">
        <v>45418</v>
      </c>
      <c r="V51" s="58">
        <v>0.4375</v>
      </c>
      <c r="Y51" s="53"/>
    </row>
    <row r="52" spans="2:25" s="52" customFormat="1" ht="95.1" customHeight="1" x14ac:dyDescent="0.25">
      <c r="B52" s="52">
        <v>49</v>
      </c>
      <c r="C52" s="57" t="s">
        <v>65</v>
      </c>
      <c r="D52" s="57" t="s">
        <v>423</v>
      </c>
      <c r="E52" s="79" t="s">
        <v>424</v>
      </c>
      <c r="F52" s="79">
        <v>7718888882</v>
      </c>
      <c r="G52" s="79" t="s">
        <v>433</v>
      </c>
      <c r="H52" s="79" t="s">
        <v>91</v>
      </c>
      <c r="I52" s="80" t="s">
        <v>415</v>
      </c>
      <c r="J52" s="81">
        <v>25131</v>
      </c>
      <c r="K52" s="79" t="s">
        <v>434</v>
      </c>
      <c r="L52" s="79" t="s">
        <v>420</v>
      </c>
      <c r="M52" s="79" t="s">
        <v>171</v>
      </c>
      <c r="N52" s="67" t="s">
        <v>172</v>
      </c>
      <c r="O52" s="82" t="s">
        <v>435</v>
      </c>
      <c r="P52" s="69" t="s">
        <v>208</v>
      </c>
      <c r="Q52" s="82" t="s">
        <v>401</v>
      </c>
      <c r="R52" s="61" t="s">
        <v>396</v>
      </c>
      <c r="S52" s="67" t="s">
        <v>101</v>
      </c>
      <c r="T52" s="83" t="s">
        <v>429</v>
      </c>
      <c r="U52" s="55">
        <v>45418</v>
      </c>
      <c r="V52" s="58">
        <v>0.4375</v>
      </c>
      <c r="Y52" s="53"/>
    </row>
    <row r="53" spans="2:25" s="52" customFormat="1" ht="95.1" customHeight="1" x14ac:dyDescent="0.25">
      <c r="B53" s="52">
        <v>50</v>
      </c>
      <c r="C53" s="57" t="s">
        <v>65</v>
      </c>
      <c r="D53" s="57" t="s">
        <v>423</v>
      </c>
      <c r="E53" s="79" t="s">
        <v>424</v>
      </c>
      <c r="F53" s="79">
        <v>7718888882</v>
      </c>
      <c r="G53" s="80" t="s">
        <v>436</v>
      </c>
      <c r="H53" s="80" t="s">
        <v>115</v>
      </c>
      <c r="I53" s="79" t="s">
        <v>125</v>
      </c>
      <c r="J53" s="81">
        <v>25131</v>
      </c>
      <c r="K53" s="79" t="s">
        <v>437</v>
      </c>
      <c r="L53" s="79" t="s">
        <v>438</v>
      </c>
      <c r="M53" s="79" t="s">
        <v>171</v>
      </c>
      <c r="N53" s="67" t="s">
        <v>172</v>
      </c>
      <c r="O53" s="82" t="s">
        <v>439</v>
      </c>
      <c r="P53" s="69" t="s">
        <v>208</v>
      </c>
      <c r="Q53" s="82" t="s">
        <v>401</v>
      </c>
      <c r="R53" s="61" t="s">
        <v>396</v>
      </c>
      <c r="S53" s="67" t="s">
        <v>101</v>
      </c>
      <c r="T53" s="83" t="s">
        <v>429</v>
      </c>
      <c r="U53" s="55">
        <v>45418</v>
      </c>
      <c r="V53" s="58">
        <v>0.4375</v>
      </c>
      <c r="Y53" s="53"/>
    </row>
    <row r="54" spans="2:25" s="52" customFormat="1" ht="95.1" customHeight="1" x14ac:dyDescent="0.25">
      <c r="B54" s="52">
        <v>51</v>
      </c>
      <c r="C54" s="57" t="s">
        <v>65</v>
      </c>
      <c r="D54" s="57" t="s">
        <v>423</v>
      </c>
      <c r="E54" s="79" t="s">
        <v>424</v>
      </c>
      <c r="F54" s="79">
        <v>7718888882</v>
      </c>
      <c r="G54" s="80" t="s">
        <v>440</v>
      </c>
      <c r="H54" s="80" t="s">
        <v>441</v>
      </c>
      <c r="I54" s="80" t="s">
        <v>415</v>
      </c>
      <c r="J54" s="81">
        <v>28287</v>
      </c>
      <c r="K54" s="79" t="s">
        <v>442</v>
      </c>
      <c r="L54" s="79" t="s">
        <v>416</v>
      </c>
      <c r="M54" s="79" t="s">
        <v>171</v>
      </c>
      <c r="N54" s="67" t="s">
        <v>172</v>
      </c>
      <c r="O54" s="82" t="s">
        <v>428</v>
      </c>
      <c r="P54" s="69" t="s">
        <v>208</v>
      </c>
      <c r="Q54" s="82" t="s">
        <v>401</v>
      </c>
      <c r="R54" s="61" t="s">
        <v>396</v>
      </c>
      <c r="S54" s="67" t="s">
        <v>101</v>
      </c>
      <c r="T54" s="83" t="s">
        <v>429</v>
      </c>
      <c r="U54" s="55">
        <v>45418</v>
      </c>
      <c r="V54" s="58">
        <v>0.4375</v>
      </c>
      <c r="Y54" s="53"/>
    </row>
    <row r="55" spans="2:25" s="52" customFormat="1" ht="95.1" customHeight="1" x14ac:dyDescent="0.25">
      <c r="B55" s="52">
        <v>52</v>
      </c>
      <c r="C55" s="57" t="s">
        <v>66</v>
      </c>
      <c r="D55" s="57" t="s">
        <v>443</v>
      </c>
      <c r="E55" s="79" t="s">
        <v>444</v>
      </c>
      <c r="F55" s="79">
        <v>77022355133</v>
      </c>
      <c r="G55" s="79" t="s">
        <v>445</v>
      </c>
      <c r="H55" s="79" t="s">
        <v>91</v>
      </c>
      <c r="I55" s="79" t="s">
        <v>196</v>
      </c>
      <c r="J55" s="82">
        <v>24578</v>
      </c>
      <c r="K55" s="79" t="s">
        <v>186</v>
      </c>
      <c r="L55" s="79" t="s">
        <v>446</v>
      </c>
      <c r="M55" s="79" t="s">
        <v>171</v>
      </c>
      <c r="N55" s="67" t="s">
        <v>172</v>
      </c>
      <c r="O55" s="82" t="s">
        <v>447</v>
      </c>
      <c r="P55" s="69" t="s">
        <v>187</v>
      </c>
      <c r="Q55" s="82" t="s">
        <v>448</v>
      </c>
      <c r="R55" s="52" t="s">
        <v>394</v>
      </c>
      <c r="S55" s="67" t="s">
        <v>101</v>
      </c>
      <c r="T55" s="84" t="s">
        <v>449</v>
      </c>
      <c r="U55" s="55">
        <v>45418</v>
      </c>
      <c r="V55" s="58">
        <v>0.4375</v>
      </c>
      <c r="Y55" s="53"/>
    </row>
    <row r="56" spans="2:25" s="52" customFormat="1" ht="95.1" customHeight="1" x14ac:dyDescent="0.25">
      <c r="B56" s="52">
        <v>53</v>
      </c>
      <c r="C56" s="57" t="s">
        <v>66</v>
      </c>
      <c r="D56" s="57" t="s">
        <v>443</v>
      </c>
      <c r="E56" s="79" t="s">
        <v>444</v>
      </c>
      <c r="F56" s="79">
        <v>77022355133</v>
      </c>
      <c r="G56" s="80" t="s">
        <v>450</v>
      </c>
      <c r="H56" s="80" t="s">
        <v>124</v>
      </c>
      <c r="I56" s="80" t="s">
        <v>451</v>
      </c>
      <c r="J56" s="81">
        <v>24231</v>
      </c>
      <c r="K56" s="79" t="s">
        <v>186</v>
      </c>
      <c r="L56" s="79" t="s">
        <v>452</v>
      </c>
      <c r="M56" s="79" t="s">
        <v>171</v>
      </c>
      <c r="N56" s="67" t="s">
        <v>172</v>
      </c>
      <c r="O56" s="82" t="s">
        <v>447</v>
      </c>
      <c r="P56" s="69" t="s">
        <v>187</v>
      </c>
      <c r="Q56" s="82" t="s">
        <v>448</v>
      </c>
      <c r="R56" s="52" t="s">
        <v>394</v>
      </c>
      <c r="S56" s="67" t="s">
        <v>101</v>
      </c>
      <c r="T56" s="84" t="s">
        <v>449</v>
      </c>
      <c r="U56" s="55">
        <v>45418</v>
      </c>
      <c r="V56" s="58">
        <v>0.4375</v>
      </c>
      <c r="Y56" s="53"/>
    </row>
    <row r="57" spans="2:25" s="52" customFormat="1" ht="95.1" customHeight="1" x14ac:dyDescent="0.25">
      <c r="B57" s="52">
        <v>54</v>
      </c>
      <c r="C57" s="57" t="s">
        <v>51</v>
      </c>
      <c r="D57" s="57" t="s">
        <v>443</v>
      </c>
      <c r="E57" s="79" t="s">
        <v>444</v>
      </c>
      <c r="F57" s="79">
        <v>77022355133</v>
      </c>
      <c r="G57" s="80" t="s">
        <v>453</v>
      </c>
      <c r="H57" s="80" t="s">
        <v>405</v>
      </c>
      <c r="I57" s="80" t="s">
        <v>176</v>
      </c>
      <c r="J57" s="81">
        <v>31388</v>
      </c>
      <c r="K57" s="79" t="s">
        <v>454</v>
      </c>
      <c r="L57" s="79" t="s">
        <v>455</v>
      </c>
      <c r="M57" s="79" t="s">
        <v>171</v>
      </c>
      <c r="N57" s="67" t="s">
        <v>172</v>
      </c>
      <c r="O57" s="82" t="s">
        <v>456</v>
      </c>
      <c r="P57" s="69" t="s">
        <v>187</v>
      </c>
      <c r="Q57" s="82" t="s">
        <v>448</v>
      </c>
      <c r="R57" s="52" t="s">
        <v>394</v>
      </c>
      <c r="S57" s="67" t="s">
        <v>101</v>
      </c>
      <c r="T57" s="84" t="s">
        <v>449</v>
      </c>
      <c r="U57" s="55">
        <v>45418</v>
      </c>
      <c r="V57" s="58">
        <v>0.4375</v>
      </c>
      <c r="Y57" s="53"/>
    </row>
    <row r="58" spans="2:25" s="52" customFormat="1" ht="95.1" customHeight="1" x14ac:dyDescent="0.25">
      <c r="B58" s="52">
        <v>55</v>
      </c>
      <c r="C58" s="57" t="s">
        <v>51</v>
      </c>
      <c r="D58" s="57" t="s">
        <v>457</v>
      </c>
      <c r="E58" s="85" t="s">
        <v>458</v>
      </c>
      <c r="F58" s="85">
        <v>770372474283</v>
      </c>
      <c r="G58" s="86" t="s">
        <v>459</v>
      </c>
      <c r="H58" s="86" t="s">
        <v>460</v>
      </c>
      <c r="I58" s="86" t="s">
        <v>461</v>
      </c>
      <c r="J58" s="81">
        <v>28375</v>
      </c>
      <c r="K58" s="85" t="s">
        <v>462</v>
      </c>
      <c r="L58" s="85" t="s">
        <v>463</v>
      </c>
      <c r="M58" s="85" t="s">
        <v>109</v>
      </c>
      <c r="N58" s="67" t="s">
        <v>172</v>
      </c>
      <c r="O58" s="85"/>
      <c r="P58" s="69" t="s">
        <v>187</v>
      </c>
      <c r="Q58" s="85" t="s">
        <v>401</v>
      </c>
      <c r="R58" s="52" t="s">
        <v>390</v>
      </c>
      <c r="S58" s="67" t="s">
        <v>101</v>
      </c>
      <c r="T58" s="85" t="s">
        <v>464</v>
      </c>
      <c r="U58" s="55">
        <v>45418</v>
      </c>
      <c r="V58" s="58">
        <v>0.4375</v>
      </c>
      <c r="Y58" s="53"/>
    </row>
    <row r="59" spans="2:25" s="52" customFormat="1" ht="95.1" customHeight="1" x14ac:dyDescent="0.25">
      <c r="B59" s="52">
        <v>56</v>
      </c>
      <c r="C59" s="57" t="s">
        <v>51</v>
      </c>
      <c r="D59" s="57" t="s">
        <v>465</v>
      </c>
      <c r="E59" s="79" t="s">
        <v>466</v>
      </c>
      <c r="F59" s="79">
        <v>5053054810</v>
      </c>
      <c r="G59" s="79" t="s">
        <v>467</v>
      </c>
      <c r="H59" s="79" t="s">
        <v>115</v>
      </c>
      <c r="I59" s="79" t="s">
        <v>468</v>
      </c>
      <c r="J59" s="82">
        <v>28422</v>
      </c>
      <c r="K59" s="79" t="s">
        <v>469</v>
      </c>
      <c r="L59" s="79" t="s">
        <v>438</v>
      </c>
      <c r="M59" s="79" t="s">
        <v>171</v>
      </c>
      <c r="N59" s="67" t="s">
        <v>172</v>
      </c>
      <c r="O59" s="82" t="s">
        <v>470</v>
      </c>
      <c r="P59" s="69" t="s">
        <v>208</v>
      </c>
      <c r="Q59" s="82" t="s">
        <v>401</v>
      </c>
      <c r="R59" s="52" t="s">
        <v>394</v>
      </c>
      <c r="S59" s="67" t="s">
        <v>101</v>
      </c>
      <c r="T59" s="84" t="s">
        <v>471</v>
      </c>
      <c r="U59" s="55">
        <v>45418</v>
      </c>
      <c r="V59" s="58">
        <v>0.4375</v>
      </c>
      <c r="Y59" s="53"/>
    </row>
    <row r="60" spans="2:25" s="52" customFormat="1" ht="95.1" customHeight="1" x14ac:dyDescent="0.25">
      <c r="B60" s="52">
        <v>57</v>
      </c>
      <c r="C60" s="57">
        <v>153</v>
      </c>
      <c r="D60" s="57" t="s">
        <v>465</v>
      </c>
      <c r="E60" s="79" t="s">
        <v>466</v>
      </c>
      <c r="F60" s="79">
        <v>5053054810</v>
      </c>
      <c r="G60" s="79" t="s">
        <v>472</v>
      </c>
      <c r="H60" s="79" t="s">
        <v>341</v>
      </c>
      <c r="I60" s="79" t="s">
        <v>130</v>
      </c>
      <c r="J60" s="82">
        <v>22376</v>
      </c>
      <c r="K60" s="79" t="s">
        <v>473</v>
      </c>
      <c r="L60" s="79" t="s">
        <v>474</v>
      </c>
      <c r="M60" s="79" t="s">
        <v>171</v>
      </c>
      <c r="N60" s="67" t="s">
        <v>172</v>
      </c>
      <c r="O60" s="82" t="s">
        <v>475</v>
      </c>
      <c r="P60" s="69" t="s">
        <v>208</v>
      </c>
      <c r="Q60" s="82" t="s">
        <v>401</v>
      </c>
      <c r="R60" s="61" t="s">
        <v>396</v>
      </c>
      <c r="S60" s="67" t="s">
        <v>101</v>
      </c>
      <c r="T60" s="84" t="s">
        <v>471</v>
      </c>
      <c r="U60" s="55">
        <v>45418</v>
      </c>
      <c r="V60" s="58">
        <v>0.4375</v>
      </c>
      <c r="Y60" s="53"/>
    </row>
    <row r="61" spans="2:25" s="52" customFormat="1" ht="95.1" customHeight="1" x14ac:dyDescent="0.25">
      <c r="B61" s="52">
        <v>58</v>
      </c>
      <c r="C61" s="57" t="s">
        <v>67</v>
      </c>
      <c r="D61" s="57" t="s">
        <v>465</v>
      </c>
      <c r="E61" s="79" t="s">
        <v>466</v>
      </c>
      <c r="F61" s="79">
        <v>5053054810</v>
      </c>
      <c r="G61" s="79" t="s">
        <v>476</v>
      </c>
      <c r="H61" s="79" t="s">
        <v>115</v>
      </c>
      <c r="I61" s="80" t="s">
        <v>238</v>
      </c>
      <c r="J61" s="82">
        <v>30257</v>
      </c>
      <c r="K61" s="79" t="s">
        <v>477</v>
      </c>
      <c r="L61" s="79" t="s">
        <v>474</v>
      </c>
      <c r="M61" s="79" t="s">
        <v>258</v>
      </c>
      <c r="N61" s="67" t="s">
        <v>172</v>
      </c>
      <c r="O61" s="82" t="s">
        <v>478</v>
      </c>
      <c r="P61" s="69" t="s">
        <v>208</v>
      </c>
      <c r="Q61" s="82" t="s">
        <v>401</v>
      </c>
      <c r="R61" s="52" t="s">
        <v>394</v>
      </c>
      <c r="S61" s="67" t="s">
        <v>101</v>
      </c>
      <c r="T61" s="84" t="s">
        <v>471</v>
      </c>
      <c r="U61" s="55">
        <v>45418</v>
      </c>
      <c r="V61" s="58">
        <v>0.45833333333333331</v>
      </c>
      <c r="Y61" s="53"/>
    </row>
    <row r="62" spans="2:25" s="52" customFormat="1" ht="95.1" customHeight="1" x14ac:dyDescent="0.25">
      <c r="B62" s="52">
        <v>59</v>
      </c>
      <c r="C62" s="57" t="s">
        <v>68</v>
      </c>
      <c r="D62" s="57" t="s">
        <v>465</v>
      </c>
      <c r="E62" s="79" t="s">
        <v>466</v>
      </c>
      <c r="F62" s="79">
        <v>5053054810</v>
      </c>
      <c r="G62" s="80" t="s">
        <v>479</v>
      </c>
      <c r="H62" s="80" t="s">
        <v>152</v>
      </c>
      <c r="I62" s="79" t="s">
        <v>350</v>
      </c>
      <c r="J62" s="81">
        <v>22444</v>
      </c>
      <c r="K62" s="79" t="s">
        <v>480</v>
      </c>
      <c r="L62" s="79" t="s">
        <v>481</v>
      </c>
      <c r="M62" s="79" t="s">
        <v>258</v>
      </c>
      <c r="N62" s="67" t="s">
        <v>172</v>
      </c>
      <c r="O62" s="82" t="s">
        <v>482</v>
      </c>
      <c r="P62" s="69" t="s">
        <v>208</v>
      </c>
      <c r="Q62" s="82" t="s">
        <v>401</v>
      </c>
      <c r="R62" s="52" t="s">
        <v>394</v>
      </c>
      <c r="S62" s="67" t="s">
        <v>101</v>
      </c>
      <c r="T62" s="84" t="s">
        <v>471</v>
      </c>
      <c r="U62" s="55">
        <v>45418</v>
      </c>
      <c r="V62" s="58">
        <v>0.45833333333333331</v>
      </c>
      <c r="Y62" s="53"/>
    </row>
    <row r="63" spans="2:25" s="52" customFormat="1" ht="95.1" customHeight="1" x14ac:dyDescent="0.25">
      <c r="B63" s="52">
        <v>60</v>
      </c>
      <c r="C63" s="57" t="s">
        <v>63</v>
      </c>
      <c r="D63" s="57" t="s">
        <v>483</v>
      </c>
      <c r="E63" s="79" t="s">
        <v>484</v>
      </c>
      <c r="F63" s="79">
        <v>5017067771</v>
      </c>
      <c r="G63" s="79" t="s">
        <v>485</v>
      </c>
      <c r="H63" s="79" t="s">
        <v>486</v>
      </c>
      <c r="I63" s="80" t="s">
        <v>136</v>
      </c>
      <c r="J63" s="82">
        <v>31401</v>
      </c>
      <c r="K63" s="79" t="s">
        <v>487</v>
      </c>
      <c r="L63" s="87">
        <v>8</v>
      </c>
      <c r="M63" s="79" t="s">
        <v>171</v>
      </c>
      <c r="N63" s="67" t="s">
        <v>172</v>
      </c>
      <c r="O63" s="82" t="s">
        <v>488</v>
      </c>
      <c r="P63" s="69" t="s">
        <v>187</v>
      </c>
      <c r="Q63" s="82" t="s">
        <v>401</v>
      </c>
      <c r="R63" s="61" t="s">
        <v>396</v>
      </c>
      <c r="S63" s="67" t="s">
        <v>101</v>
      </c>
      <c r="T63" s="84" t="s">
        <v>489</v>
      </c>
      <c r="U63" s="55">
        <v>45418</v>
      </c>
      <c r="V63" s="58">
        <v>0.45833333333333331</v>
      </c>
      <c r="Y63" s="53"/>
    </row>
    <row r="64" spans="2:25" s="52" customFormat="1" ht="95.1" customHeight="1" x14ac:dyDescent="0.25">
      <c r="B64" s="52">
        <v>61</v>
      </c>
      <c r="C64" s="57" t="s">
        <v>69</v>
      </c>
      <c r="D64" s="57" t="s">
        <v>483</v>
      </c>
      <c r="E64" s="79" t="s">
        <v>484</v>
      </c>
      <c r="F64" s="79">
        <v>5017067771</v>
      </c>
      <c r="G64" s="80" t="s">
        <v>490</v>
      </c>
      <c r="H64" s="80" t="s">
        <v>135</v>
      </c>
      <c r="I64" s="79" t="s">
        <v>421</v>
      </c>
      <c r="J64" s="81">
        <v>20010</v>
      </c>
      <c r="K64" s="79" t="s">
        <v>186</v>
      </c>
      <c r="L64" s="87">
        <v>16</v>
      </c>
      <c r="M64" s="79" t="s">
        <v>171</v>
      </c>
      <c r="N64" s="67" t="s">
        <v>172</v>
      </c>
      <c r="O64" s="82" t="s">
        <v>491</v>
      </c>
      <c r="P64" s="69" t="s">
        <v>187</v>
      </c>
      <c r="Q64" s="82" t="s">
        <v>401</v>
      </c>
      <c r="R64" s="61" t="s">
        <v>396</v>
      </c>
      <c r="S64" s="67" t="s">
        <v>101</v>
      </c>
      <c r="T64" s="84"/>
      <c r="U64" s="55">
        <v>45418</v>
      </c>
      <c r="V64" s="58">
        <v>0.45833333333333331</v>
      </c>
      <c r="Y64" s="53"/>
    </row>
    <row r="65" spans="2:25" s="52" customFormat="1" ht="95.1" customHeight="1" x14ac:dyDescent="0.25">
      <c r="B65" s="52">
        <v>62</v>
      </c>
      <c r="C65" s="57" t="s">
        <v>53</v>
      </c>
      <c r="D65" s="57" t="s">
        <v>492</v>
      </c>
      <c r="E65" s="79" t="s">
        <v>493</v>
      </c>
      <c r="F65" s="80">
        <v>5018176903</v>
      </c>
      <c r="G65" s="80" t="s">
        <v>494</v>
      </c>
      <c r="H65" s="80" t="s">
        <v>152</v>
      </c>
      <c r="I65" s="80" t="s">
        <v>451</v>
      </c>
      <c r="J65" s="88">
        <v>29450</v>
      </c>
      <c r="K65" s="79" t="s">
        <v>495</v>
      </c>
      <c r="L65" s="88" t="s">
        <v>419</v>
      </c>
      <c r="M65" s="79" t="s">
        <v>258</v>
      </c>
      <c r="N65" s="67" t="s">
        <v>172</v>
      </c>
      <c r="O65" s="89" t="s">
        <v>496</v>
      </c>
      <c r="P65" s="69" t="s">
        <v>187</v>
      </c>
      <c r="Q65" s="90" t="s">
        <v>401</v>
      </c>
      <c r="R65" s="52" t="s">
        <v>392</v>
      </c>
      <c r="S65" s="67" t="s">
        <v>101</v>
      </c>
      <c r="T65" s="91" t="s">
        <v>497</v>
      </c>
      <c r="U65" s="55">
        <v>45418</v>
      </c>
      <c r="V65" s="58">
        <v>0.45833333333333331</v>
      </c>
      <c r="Y65" s="53"/>
    </row>
    <row r="66" spans="2:25" s="52" customFormat="1" ht="95.1" customHeight="1" x14ac:dyDescent="0.25">
      <c r="B66" s="52">
        <v>63</v>
      </c>
      <c r="C66" s="57" t="s">
        <v>53</v>
      </c>
      <c r="D66" s="57" t="s">
        <v>492</v>
      </c>
      <c r="E66" s="79" t="s">
        <v>493</v>
      </c>
      <c r="F66" s="80">
        <v>5018176903</v>
      </c>
      <c r="G66" s="80" t="s">
        <v>498</v>
      </c>
      <c r="H66" s="80" t="s">
        <v>499</v>
      </c>
      <c r="I66" s="80" t="s">
        <v>211</v>
      </c>
      <c r="J66" s="88">
        <v>28096</v>
      </c>
      <c r="K66" s="79" t="s">
        <v>500</v>
      </c>
      <c r="L66" s="88" t="s">
        <v>132</v>
      </c>
      <c r="M66" s="79" t="s">
        <v>258</v>
      </c>
      <c r="N66" s="67" t="s">
        <v>172</v>
      </c>
      <c r="O66" s="89" t="s">
        <v>496</v>
      </c>
      <c r="P66" s="69" t="s">
        <v>187</v>
      </c>
      <c r="Q66" s="90" t="s">
        <v>401</v>
      </c>
      <c r="R66" s="52" t="s">
        <v>392</v>
      </c>
      <c r="S66" s="67" t="s">
        <v>101</v>
      </c>
      <c r="T66" s="91" t="s">
        <v>497</v>
      </c>
      <c r="U66" s="55">
        <v>45418</v>
      </c>
      <c r="V66" s="58">
        <v>0.45833333333333331</v>
      </c>
      <c r="Y66" s="53"/>
    </row>
    <row r="67" spans="2:25" s="52" customFormat="1" ht="95.1" customHeight="1" x14ac:dyDescent="0.25">
      <c r="B67" s="52">
        <v>64</v>
      </c>
      <c r="C67" s="57" t="s">
        <v>53</v>
      </c>
      <c r="D67" s="57" t="s">
        <v>501</v>
      </c>
      <c r="E67" s="79" t="s">
        <v>502</v>
      </c>
      <c r="F67" s="79">
        <v>7807060434</v>
      </c>
      <c r="G67" s="79" t="s">
        <v>503</v>
      </c>
      <c r="H67" s="79" t="s">
        <v>158</v>
      </c>
      <c r="I67" s="79" t="s">
        <v>504</v>
      </c>
      <c r="J67" s="82">
        <v>31124</v>
      </c>
      <c r="K67" s="79" t="s">
        <v>186</v>
      </c>
      <c r="L67" s="79" t="s">
        <v>160</v>
      </c>
      <c r="M67" s="79" t="s">
        <v>171</v>
      </c>
      <c r="N67" s="67" t="s">
        <v>172</v>
      </c>
      <c r="O67" s="92" t="s">
        <v>505</v>
      </c>
      <c r="P67" s="69" t="s">
        <v>208</v>
      </c>
      <c r="Q67" s="82" t="s">
        <v>448</v>
      </c>
      <c r="R67" s="52" t="s">
        <v>394</v>
      </c>
      <c r="S67" s="67" t="s">
        <v>101</v>
      </c>
      <c r="T67" s="84" t="s">
        <v>506</v>
      </c>
      <c r="U67" s="55">
        <v>45418</v>
      </c>
      <c r="V67" s="58">
        <v>0.45833333333333331</v>
      </c>
      <c r="Y67" s="53"/>
    </row>
    <row r="68" spans="2:25" s="52" customFormat="1" ht="95.1" customHeight="1" x14ac:dyDescent="0.25">
      <c r="B68" s="52">
        <v>65</v>
      </c>
      <c r="C68" s="57" t="s">
        <v>70</v>
      </c>
      <c r="D68" s="57" t="s">
        <v>501</v>
      </c>
      <c r="E68" s="79" t="s">
        <v>502</v>
      </c>
      <c r="F68" s="79">
        <v>7807060434</v>
      </c>
      <c r="G68" s="80" t="s">
        <v>507</v>
      </c>
      <c r="H68" s="80" t="s">
        <v>341</v>
      </c>
      <c r="I68" s="80" t="s">
        <v>176</v>
      </c>
      <c r="J68" s="81">
        <v>24622</v>
      </c>
      <c r="K68" s="79" t="s">
        <v>508</v>
      </c>
      <c r="L68" s="79" t="s">
        <v>160</v>
      </c>
      <c r="M68" s="79" t="s">
        <v>171</v>
      </c>
      <c r="N68" s="67" t="s">
        <v>172</v>
      </c>
      <c r="O68" s="92" t="s">
        <v>505</v>
      </c>
      <c r="P68" s="69" t="s">
        <v>208</v>
      </c>
      <c r="Q68" s="82" t="s">
        <v>448</v>
      </c>
      <c r="R68" s="52" t="s">
        <v>394</v>
      </c>
      <c r="S68" s="67" t="s">
        <v>101</v>
      </c>
      <c r="T68" s="84" t="s">
        <v>506</v>
      </c>
      <c r="U68" s="55">
        <v>45418</v>
      </c>
      <c r="V68" s="58">
        <v>0.45833333333333331</v>
      </c>
      <c r="Y68" s="53"/>
    </row>
    <row r="69" spans="2:25" s="52" customFormat="1" ht="95.1" customHeight="1" x14ac:dyDescent="0.25">
      <c r="B69" s="52">
        <v>66</v>
      </c>
      <c r="C69" s="57"/>
      <c r="D69" s="57" t="s">
        <v>509</v>
      </c>
      <c r="E69" s="79" t="s">
        <v>510</v>
      </c>
      <c r="F69" s="93">
        <v>681001231680</v>
      </c>
      <c r="G69" s="79" t="s">
        <v>511</v>
      </c>
      <c r="H69" s="79" t="s">
        <v>512</v>
      </c>
      <c r="I69" s="79" t="s">
        <v>141</v>
      </c>
      <c r="J69" s="82">
        <v>32162</v>
      </c>
      <c r="K69" s="92" t="s">
        <v>206</v>
      </c>
      <c r="L69" s="92" t="s">
        <v>132</v>
      </c>
      <c r="M69" s="92" t="s">
        <v>171</v>
      </c>
      <c r="N69" s="67" t="s">
        <v>172</v>
      </c>
      <c r="O69" s="89" t="s">
        <v>513</v>
      </c>
      <c r="P69" s="69" t="s">
        <v>187</v>
      </c>
      <c r="Q69" s="89" t="s">
        <v>514</v>
      </c>
      <c r="R69" s="52" t="s">
        <v>394</v>
      </c>
      <c r="S69" s="67" t="s">
        <v>101</v>
      </c>
      <c r="T69" s="84" t="s">
        <v>516</v>
      </c>
      <c r="U69" s="55">
        <v>45418</v>
      </c>
      <c r="V69" s="58">
        <v>0.45833333333333331</v>
      </c>
      <c r="Y69" s="53"/>
    </row>
    <row r="70" spans="2:25" s="52" customFormat="1" ht="95.1" customHeight="1" x14ac:dyDescent="0.25">
      <c r="B70" s="52">
        <v>67</v>
      </c>
      <c r="C70" s="57"/>
      <c r="D70" s="57" t="s">
        <v>517</v>
      </c>
      <c r="E70" s="79" t="s">
        <v>518</v>
      </c>
      <c r="F70" s="79">
        <v>5001136483</v>
      </c>
      <c r="G70" s="79" t="s">
        <v>519</v>
      </c>
      <c r="H70" s="79" t="s">
        <v>91</v>
      </c>
      <c r="I70" s="79" t="s">
        <v>520</v>
      </c>
      <c r="J70" s="82">
        <v>33284</v>
      </c>
      <c r="K70" s="79" t="s">
        <v>257</v>
      </c>
      <c r="L70" s="79" t="s">
        <v>420</v>
      </c>
      <c r="M70" s="79" t="s">
        <v>258</v>
      </c>
      <c r="N70" s="67" t="s">
        <v>172</v>
      </c>
      <c r="O70" s="82" t="s">
        <v>521</v>
      </c>
      <c r="P70" s="69" t="s">
        <v>187</v>
      </c>
      <c r="Q70" s="82" t="s">
        <v>389</v>
      </c>
      <c r="R70" s="79" t="s">
        <v>522</v>
      </c>
      <c r="S70" s="67" t="s">
        <v>101</v>
      </c>
      <c r="T70" s="84" t="s">
        <v>523</v>
      </c>
      <c r="U70" s="55">
        <v>45418</v>
      </c>
      <c r="V70" s="58">
        <v>0.45833333333333331</v>
      </c>
      <c r="Y70" s="53"/>
    </row>
    <row r="71" spans="2:25" s="52" customFormat="1" ht="95.1" customHeight="1" x14ac:dyDescent="0.25">
      <c r="B71" s="52">
        <v>68</v>
      </c>
      <c r="C71" s="57" t="s">
        <v>71</v>
      </c>
      <c r="D71" s="57" t="s">
        <v>517</v>
      </c>
      <c r="E71" s="79" t="s">
        <v>518</v>
      </c>
      <c r="F71" s="79">
        <v>5001136483</v>
      </c>
      <c r="G71" s="80" t="s">
        <v>524</v>
      </c>
      <c r="H71" s="80" t="s">
        <v>152</v>
      </c>
      <c r="I71" s="80" t="s">
        <v>130</v>
      </c>
      <c r="J71" s="81">
        <v>33476</v>
      </c>
      <c r="K71" s="79" t="s">
        <v>525</v>
      </c>
      <c r="L71" s="79" t="s">
        <v>420</v>
      </c>
      <c r="M71" s="79" t="s">
        <v>258</v>
      </c>
      <c r="N71" s="52" t="s">
        <v>388</v>
      </c>
      <c r="O71" s="82" t="s">
        <v>521</v>
      </c>
      <c r="P71" s="69" t="s">
        <v>187</v>
      </c>
      <c r="Q71" s="82" t="s">
        <v>401</v>
      </c>
      <c r="R71" s="61" t="s">
        <v>396</v>
      </c>
      <c r="S71" s="67" t="s">
        <v>101</v>
      </c>
      <c r="T71" s="84" t="s">
        <v>523</v>
      </c>
      <c r="U71" s="55">
        <v>45418</v>
      </c>
      <c r="V71" s="58">
        <v>0.45833333333333331</v>
      </c>
      <c r="Y71" s="53"/>
    </row>
    <row r="72" spans="2:25" s="52" customFormat="1" ht="95.1" customHeight="1" x14ac:dyDescent="0.25">
      <c r="B72" s="52">
        <v>69</v>
      </c>
      <c r="C72" s="57" t="s">
        <v>71</v>
      </c>
      <c r="D72" s="57" t="s">
        <v>517</v>
      </c>
      <c r="E72" s="79" t="s">
        <v>518</v>
      </c>
      <c r="F72" s="79">
        <v>5001136483</v>
      </c>
      <c r="G72" s="80" t="s">
        <v>524</v>
      </c>
      <c r="H72" s="80" t="s">
        <v>145</v>
      </c>
      <c r="I72" s="80" t="s">
        <v>130</v>
      </c>
      <c r="J72" s="81">
        <v>33970</v>
      </c>
      <c r="K72" s="79" t="s">
        <v>525</v>
      </c>
      <c r="L72" s="79" t="s">
        <v>419</v>
      </c>
      <c r="M72" s="79" t="s">
        <v>258</v>
      </c>
      <c r="N72" s="52" t="s">
        <v>388</v>
      </c>
      <c r="O72" s="82" t="s">
        <v>521</v>
      </c>
      <c r="P72" s="69" t="s">
        <v>187</v>
      </c>
      <c r="Q72" s="82" t="s">
        <v>401</v>
      </c>
      <c r="R72" s="61" t="s">
        <v>396</v>
      </c>
      <c r="S72" s="67" t="s">
        <v>101</v>
      </c>
      <c r="T72" s="84" t="s">
        <v>523</v>
      </c>
      <c r="U72" s="55">
        <v>45418</v>
      </c>
      <c r="V72" s="58">
        <v>0.45833333333333331</v>
      </c>
      <c r="Y72" s="53"/>
    </row>
    <row r="73" spans="2:25" s="52" customFormat="1" ht="95.1" customHeight="1" x14ac:dyDescent="0.25">
      <c r="B73" s="52">
        <v>70</v>
      </c>
      <c r="C73" s="57" t="s">
        <v>71</v>
      </c>
      <c r="D73" s="57" t="s">
        <v>517</v>
      </c>
      <c r="E73" s="79" t="s">
        <v>518</v>
      </c>
      <c r="F73" s="79">
        <v>5001136483</v>
      </c>
      <c r="G73" s="80" t="s">
        <v>526</v>
      </c>
      <c r="H73" s="80" t="s">
        <v>195</v>
      </c>
      <c r="I73" s="80" t="s">
        <v>176</v>
      </c>
      <c r="J73" s="81">
        <v>27535</v>
      </c>
      <c r="K73" s="79" t="s">
        <v>525</v>
      </c>
      <c r="L73" s="79" t="s">
        <v>527</v>
      </c>
      <c r="M73" s="79" t="s">
        <v>258</v>
      </c>
      <c r="N73" s="52" t="s">
        <v>388</v>
      </c>
      <c r="O73" s="82" t="s">
        <v>521</v>
      </c>
      <c r="P73" s="69" t="s">
        <v>187</v>
      </c>
      <c r="Q73" s="82" t="s">
        <v>401</v>
      </c>
      <c r="R73" s="61" t="s">
        <v>396</v>
      </c>
      <c r="S73" s="67" t="s">
        <v>101</v>
      </c>
      <c r="T73" s="84" t="s">
        <v>528</v>
      </c>
      <c r="U73" s="55">
        <v>45418</v>
      </c>
      <c r="V73" s="58">
        <v>0.45833333333333331</v>
      </c>
      <c r="Y73" s="53"/>
    </row>
    <row r="74" spans="2:25" s="52" customFormat="1" ht="95.1" customHeight="1" x14ac:dyDescent="0.25">
      <c r="B74" s="52">
        <v>71</v>
      </c>
      <c r="C74" s="57" t="s">
        <v>72</v>
      </c>
      <c r="D74" s="57" t="s">
        <v>529</v>
      </c>
      <c r="E74" s="52" t="s">
        <v>530</v>
      </c>
      <c r="F74" s="94">
        <v>7718618205</v>
      </c>
      <c r="G74" s="52" t="s">
        <v>531</v>
      </c>
      <c r="H74" s="52" t="s">
        <v>532</v>
      </c>
      <c r="I74" s="52" t="s">
        <v>533</v>
      </c>
      <c r="J74" s="66" t="s">
        <v>534</v>
      </c>
      <c r="K74" s="67" t="s">
        <v>535</v>
      </c>
      <c r="L74" s="67" t="s">
        <v>132</v>
      </c>
      <c r="M74" s="52" t="s">
        <v>109</v>
      </c>
      <c r="N74" s="52" t="s">
        <v>388</v>
      </c>
      <c r="O74" s="82" t="s">
        <v>536</v>
      </c>
      <c r="P74" s="69" t="s">
        <v>208</v>
      </c>
      <c r="Q74" s="69" t="s">
        <v>537</v>
      </c>
      <c r="R74" s="52" t="s">
        <v>390</v>
      </c>
      <c r="S74" s="67" t="s">
        <v>101</v>
      </c>
      <c r="T74" s="95" t="s">
        <v>538</v>
      </c>
      <c r="U74" s="55">
        <v>45418</v>
      </c>
      <c r="V74" s="58">
        <v>0.45833333333333331</v>
      </c>
      <c r="Y74" s="53"/>
    </row>
    <row r="75" spans="2:25" s="52" customFormat="1" ht="95.1" customHeight="1" x14ac:dyDescent="0.25">
      <c r="B75" s="52">
        <v>72</v>
      </c>
      <c r="C75" s="57" t="s">
        <v>73</v>
      </c>
      <c r="D75" s="57" t="s">
        <v>539</v>
      </c>
      <c r="E75" s="79" t="s">
        <v>540</v>
      </c>
      <c r="F75" s="79">
        <v>5031024890</v>
      </c>
      <c r="G75" s="80" t="s">
        <v>541</v>
      </c>
      <c r="H75" s="80" t="s">
        <v>115</v>
      </c>
      <c r="I75" s="80" t="s">
        <v>542</v>
      </c>
      <c r="J75" s="81">
        <v>21086</v>
      </c>
      <c r="K75" s="79" t="s">
        <v>543</v>
      </c>
      <c r="L75" s="96" t="s">
        <v>544</v>
      </c>
      <c r="M75" s="79" t="s">
        <v>171</v>
      </c>
      <c r="N75" s="52" t="s">
        <v>388</v>
      </c>
      <c r="O75" s="82" t="s">
        <v>545</v>
      </c>
      <c r="P75" s="69" t="s">
        <v>208</v>
      </c>
      <c r="Q75" s="82" t="s">
        <v>401</v>
      </c>
      <c r="R75" s="52" t="s">
        <v>392</v>
      </c>
      <c r="S75" s="67" t="s">
        <v>101</v>
      </c>
      <c r="T75" s="84" t="s">
        <v>546</v>
      </c>
      <c r="U75" s="55">
        <v>45418</v>
      </c>
      <c r="V75" s="58">
        <v>0.45833333333333331</v>
      </c>
      <c r="Y75" s="53"/>
    </row>
    <row r="76" spans="2:25" s="52" customFormat="1" ht="95.1" customHeight="1" x14ac:dyDescent="0.25">
      <c r="B76" s="52">
        <v>73</v>
      </c>
      <c r="C76" s="57" t="s">
        <v>73</v>
      </c>
      <c r="D76" s="57" t="s">
        <v>539</v>
      </c>
      <c r="E76" s="79" t="s">
        <v>540</v>
      </c>
      <c r="F76" s="79">
        <v>5031024890</v>
      </c>
      <c r="G76" s="80" t="s">
        <v>547</v>
      </c>
      <c r="H76" s="79" t="s">
        <v>152</v>
      </c>
      <c r="I76" s="79" t="s">
        <v>136</v>
      </c>
      <c r="J76" s="82">
        <v>30852</v>
      </c>
      <c r="K76" s="79" t="s">
        <v>548</v>
      </c>
      <c r="L76" s="79" t="s">
        <v>549</v>
      </c>
      <c r="M76" s="79" t="s">
        <v>109</v>
      </c>
      <c r="N76" s="52" t="s">
        <v>388</v>
      </c>
      <c r="O76" s="82" t="s">
        <v>550</v>
      </c>
      <c r="P76" s="69" t="s">
        <v>208</v>
      </c>
      <c r="Q76" s="82" t="s">
        <v>401</v>
      </c>
      <c r="R76" s="52" t="s">
        <v>390</v>
      </c>
      <c r="S76" s="67" t="s">
        <v>101</v>
      </c>
      <c r="T76" s="84" t="s">
        <v>546</v>
      </c>
      <c r="U76" s="55">
        <v>45418</v>
      </c>
      <c r="V76" s="58">
        <v>0.45833333333333331</v>
      </c>
      <c r="Y76" s="53"/>
    </row>
    <row r="77" spans="2:25" s="52" customFormat="1" ht="95.1" customHeight="1" x14ac:dyDescent="0.3">
      <c r="B77" s="52">
        <v>74</v>
      </c>
      <c r="C77" s="57" t="s">
        <v>74</v>
      </c>
      <c r="D77" s="57" t="s">
        <v>551</v>
      </c>
      <c r="E77" s="79" t="s">
        <v>552</v>
      </c>
      <c r="F77" s="97" t="s">
        <v>553</v>
      </c>
      <c r="G77" s="80" t="s">
        <v>554</v>
      </c>
      <c r="H77" s="80" t="s">
        <v>190</v>
      </c>
      <c r="I77" s="80" t="s">
        <v>125</v>
      </c>
      <c r="J77" s="81">
        <v>28169</v>
      </c>
      <c r="K77" s="79" t="s">
        <v>462</v>
      </c>
      <c r="L77" s="79" t="s">
        <v>555</v>
      </c>
      <c r="M77" s="79" t="s">
        <v>109</v>
      </c>
      <c r="N77" s="67" t="s">
        <v>172</v>
      </c>
      <c r="O77" s="82"/>
      <c r="P77" s="82" t="s">
        <v>556</v>
      </c>
      <c r="Q77" s="82" t="s">
        <v>557</v>
      </c>
      <c r="R77" s="80" t="s">
        <v>92</v>
      </c>
      <c r="S77" s="83" t="s">
        <v>150</v>
      </c>
      <c r="T77" s="84" t="s">
        <v>558</v>
      </c>
      <c r="U77" s="55">
        <v>45418</v>
      </c>
      <c r="V77" s="58">
        <v>0.45833333333333331</v>
      </c>
      <c r="Y77" s="53"/>
    </row>
    <row r="78" spans="2:25" s="52" customFormat="1" ht="95.1" customHeight="1" x14ac:dyDescent="0.3">
      <c r="B78" s="52">
        <v>75</v>
      </c>
      <c r="C78" s="57" t="s">
        <v>74</v>
      </c>
      <c r="D78" s="57" t="s">
        <v>551</v>
      </c>
      <c r="E78" s="79" t="s">
        <v>552</v>
      </c>
      <c r="F78" s="97" t="s">
        <v>553</v>
      </c>
      <c r="G78" s="80" t="s">
        <v>559</v>
      </c>
      <c r="H78" s="80" t="s">
        <v>115</v>
      </c>
      <c r="I78" s="80" t="s">
        <v>560</v>
      </c>
      <c r="J78" s="81">
        <v>22854</v>
      </c>
      <c r="K78" s="79" t="s">
        <v>561</v>
      </c>
      <c r="L78" s="79" t="s">
        <v>562</v>
      </c>
      <c r="M78" s="79" t="s">
        <v>109</v>
      </c>
      <c r="N78" s="67" t="s">
        <v>172</v>
      </c>
      <c r="O78" s="82"/>
      <c r="P78" s="82" t="s">
        <v>556</v>
      </c>
      <c r="Q78" s="82" t="s">
        <v>557</v>
      </c>
      <c r="R78" s="80" t="s">
        <v>92</v>
      </c>
      <c r="S78" s="83" t="s">
        <v>150</v>
      </c>
      <c r="T78" s="84" t="s">
        <v>558</v>
      </c>
      <c r="U78" s="55">
        <v>45418</v>
      </c>
      <c r="V78" s="58">
        <v>0.45833333333333331</v>
      </c>
      <c r="Y78" s="53"/>
    </row>
    <row r="79" spans="2:25" s="52" customFormat="1" ht="95.1" customHeight="1" x14ac:dyDescent="0.3">
      <c r="B79" s="52">
        <v>76</v>
      </c>
      <c r="C79" s="57" t="s">
        <v>74</v>
      </c>
      <c r="D79" s="57" t="s">
        <v>551</v>
      </c>
      <c r="E79" s="79" t="s">
        <v>552</v>
      </c>
      <c r="F79" s="97" t="s">
        <v>553</v>
      </c>
      <c r="G79" s="79" t="s">
        <v>563</v>
      </c>
      <c r="H79" s="79" t="s">
        <v>564</v>
      </c>
      <c r="I79" s="80" t="s">
        <v>141</v>
      </c>
      <c r="J79" s="82">
        <v>26796</v>
      </c>
      <c r="K79" s="79" t="s">
        <v>565</v>
      </c>
      <c r="L79" s="79" t="s">
        <v>555</v>
      </c>
      <c r="M79" s="79" t="s">
        <v>109</v>
      </c>
      <c r="N79" s="79" t="s">
        <v>850</v>
      </c>
      <c r="O79" s="82"/>
      <c r="P79" s="82" t="s">
        <v>556</v>
      </c>
      <c r="Q79" s="82" t="s">
        <v>557</v>
      </c>
      <c r="R79" s="80" t="s">
        <v>92</v>
      </c>
      <c r="S79" s="83" t="s">
        <v>150</v>
      </c>
      <c r="T79" s="84" t="s">
        <v>558</v>
      </c>
      <c r="U79" s="55">
        <v>45418</v>
      </c>
      <c r="V79" s="58">
        <v>0.45833333333333331</v>
      </c>
      <c r="Y79" s="53"/>
    </row>
    <row r="80" spans="2:25" s="52" customFormat="1" ht="95.1" customHeight="1" x14ac:dyDescent="0.3">
      <c r="B80" s="52">
        <v>77</v>
      </c>
      <c r="C80" s="57" t="s">
        <v>75</v>
      </c>
      <c r="D80" s="57" t="s">
        <v>551</v>
      </c>
      <c r="E80" s="79" t="s">
        <v>552</v>
      </c>
      <c r="F80" s="97" t="s">
        <v>553</v>
      </c>
      <c r="G80" s="80" t="s">
        <v>566</v>
      </c>
      <c r="H80" s="80" t="s">
        <v>124</v>
      </c>
      <c r="I80" s="79" t="s">
        <v>238</v>
      </c>
      <c r="J80" s="81">
        <v>24701</v>
      </c>
      <c r="K80" s="79" t="s">
        <v>567</v>
      </c>
      <c r="L80" s="79" t="s">
        <v>568</v>
      </c>
      <c r="M80" s="79" t="s">
        <v>109</v>
      </c>
      <c r="N80" s="79" t="s">
        <v>850</v>
      </c>
      <c r="O80" s="82"/>
      <c r="P80" s="82" t="s">
        <v>556</v>
      </c>
      <c r="Q80" s="82" t="s">
        <v>557</v>
      </c>
      <c r="R80" s="80" t="s">
        <v>92</v>
      </c>
      <c r="S80" s="83" t="s">
        <v>150</v>
      </c>
      <c r="T80" s="84" t="s">
        <v>558</v>
      </c>
      <c r="U80" s="55">
        <v>45418</v>
      </c>
      <c r="V80" s="58">
        <v>0.45833333333333331</v>
      </c>
      <c r="Y80" s="53"/>
    </row>
    <row r="81" spans="2:25" s="52" customFormat="1" ht="95.1" customHeight="1" x14ac:dyDescent="0.3">
      <c r="B81" s="52">
        <v>78</v>
      </c>
      <c r="C81" s="57" t="s">
        <v>75</v>
      </c>
      <c r="D81" s="57" t="s">
        <v>551</v>
      </c>
      <c r="E81" s="79" t="s">
        <v>552</v>
      </c>
      <c r="F81" s="97" t="s">
        <v>553</v>
      </c>
      <c r="G81" s="98" t="s">
        <v>569</v>
      </c>
      <c r="H81" s="80" t="s">
        <v>129</v>
      </c>
      <c r="I81" s="80" t="s">
        <v>246</v>
      </c>
      <c r="J81" s="81">
        <v>32220</v>
      </c>
      <c r="K81" s="79" t="s">
        <v>570</v>
      </c>
      <c r="L81" s="79" t="s">
        <v>571</v>
      </c>
      <c r="M81" s="79" t="s">
        <v>109</v>
      </c>
      <c r="N81" s="79" t="s">
        <v>572</v>
      </c>
      <c r="O81" s="82"/>
      <c r="P81" s="82" t="s">
        <v>556</v>
      </c>
      <c r="Q81" s="82" t="s">
        <v>557</v>
      </c>
      <c r="R81" s="80" t="s">
        <v>92</v>
      </c>
      <c r="S81" s="83" t="s">
        <v>150</v>
      </c>
      <c r="T81" s="84" t="s">
        <v>558</v>
      </c>
      <c r="U81" s="55">
        <v>45418</v>
      </c>
      <c r="V81" s="58">
        <v>0.45833333333333331</v>
      </c>
      <c r="Y81" s="53"/>
    </row>
    <row r="82" spans="2:25" s="52" customFormat="1" ht="95.1" customHeight="1" x14ac:dyDescent="0.3">
      <c r="B82" s="52">
        <v>79</v>
      </c>
      <c r="C82" s="57" t="s">
        <v>75</v>
      </c>
      <c r="D82" s="57" t="s">
        <v>551</v>
      </c>
      <c r="E82" s="79" t="s">
        <v>552</v>
      </c>
      <c r="F82" s="97" t="s">
        <v>553</v>
      </c>
      <c r="G82" s="99" t="s">
        <v>573</v>
      </c>
      <c r="H82" s="100" t="s">
        <v>574</v>
      </c>
      <c r="I82" s="80" t="s">
        <v>422</v>
      </c>
      <c r="J82" s="101">
        <v>20054</v>
      </c>
      <c r="K82" s="79" t="s">
        <v>575</v>
      </c>
      <c r="L82" s="79" t="s">
        <v>571</v>
      </c>
      <c r="M82" s="79" t="s">
        <v>109</v>
      </c>
      <c r="N82" s="79" t="s">
        <v>572</v>
      </c>
      <c r="O82" s="102"/>
      <c r="P82" s="82" t="s">
        <v>556</v>
      </c>
      <c r="Q82" s="82" t="s">
        <v>557</v>
      </c>
      <c r="R82" s="80" t="s">
        <v>92</v>
      </c>
      <c r="S82" s="83" t="s">
        <v>150</v>
      </c>
      <c r="T82" s="84" t="s">
        <v>558</v>
      </c>
      <c r="U82" s="55">
        <v>45418</v>
      </c>
      <c r="V82" s="58">
        <v>0.45833333333333331</v>
      </c>
      <c r="Y82" s="53"/>
    </row>
    <row r="83" spans="2:25" s="52" customFormat="1" ht="95.1" customHeight="1" x14ac:dyDescent="0.3">
      <c r="B83" s="52">
        <v>80</v>
      </c>
      <c r="C83" s="57" t="s">
        <v>58</v>
      </c>
      <c r="D83" s="57" t="s">
        <v>551</v>
      </c>
      <c r="E83" s="79" t="s">
        <v>552</v>
      </c>
      <c r="F83" s="97" t="s">
        <v>553</v>
      </c>
      <c r="G83" s="80" t="s">
        <v>576</v>
      </c>
      <c r="H83" s="80" t="s">
        <v>168</v>
      </c>
      <c r="I83" s="80" t="s">
        <v>577</v>
      </c>
      <c r="J83" s="101">
        <v>21037</v>
      </c>
      <c r="K83" s="79" t="s">
        <v>575</v>
      </c>
      <c r="L83" s="80" t="s">
        <v>578</v>
      </c>
      <c r="M83" s="80" t="s">
        <v>109</v>
      </c>
      <c r="N83" s="79" t="s">
        <v>572</v>
      </c>
      <c r="O83" s="82"/>
      <c r="P83" s="82" t="s">
        <v>556</v>
      </c>
      <c r="Q83" s="82" t="s">
        <v>557</v>
      </c>
      <c r="R83" s="80" t="s">
        <v>92</v>
      </c>
      <c r="S83" s="83" t="s">
        <v>150</v>
      </c>
      <c r="T83" s="84" t="s">
        <v>558</v>
      </c>
      <c r="U83" s="55">
        <v>45418</v>
      </c>
      <c r="V83" s="58">
        <v>0.45833333333333331</v>
      </c>
      <c r="Y83" s="53"/>
    </row>
    <row r="84" spans="2:25" s="52" customFormat="1" ht="95.1" customHeight="1" x14ac:dyDescent="0.3">
      <c r="B84" s="52">
        <v>81</v>
      </c>
      <c r="C84" s="57" t="s">
        <v>58</v>
      </c>
      <c r="D84" s="57" t="s">
        <v>551</v>
      </c>
      <c r="E84" s="79" t="s">
        <v>552</v>
      </c>
      <c r="F84" s="97" t="s">
        <v>553</v>
      </c>
      <c r="G84" s="80" t="s">
        <v>579</v>
      </c>
      <c r="H84" s="80" t="s">
        <v>124</v>
      </c>
      <c r="I84" s="80" t="s">
        <v>451</v>
      </c>
      <c r="J84" s="81">
        <v>31754</v>
      </c>
      <c r="K84" s="79" t="s">
        <v>570</v>
      </c>
      <c r="L84" s="80" t="s">
        <v>571</v>
      </c>
      <c r="M84" s="79" t="s">
        <v>109</v>
      </c>
      <c r="N84" s="79" t="s">
        <v>572</v>
      </c>
      <c r="O84" s="82"/>
      <c r="P84" s="82" t="s">
        <v>556</v>
      </c>
      <c r="Q84" s="82" t="s">
        <v>557</v>
      </c>
      <c r="R84" s="80" t="s">
        <v>92</v>
      </c>
      <c r="S84" s="83" t="s">
        <v>150</v>
      </c>
      <c r="T84" s="84" t="s">
        <v>558</v>
      </c>
      <c r="U84" s="55">
        <v>45418</v>
      </c>
      <c r="V84" s="58">
        <v>0.47916666666666669</v>
      </c>
      <c r="Y84" s="53"/>
    </row>
    <row r="85" spans="2:25" s="52" customFormat="1" ht="95.1" customHeight="1" x14ac:dyDescent="0.3">
      <c r="B85" s="52">
        <v>82</v>
      </c>
      <c r="C85" s="57" t="s">
        <v>76</v>
      </c>
      <c r="D85" s="57" t="s">
        <v>551</v>
      </c>
      <c r="E85" s="79" t="s">
        <v>552</v>
      </c>
      <c r="F85" s="97" t="s">
        <v>553</v>
      </c>
      <c r="G85" s="80" t="s">
        <v>580</v>
      </c>
      <c r="H85" s="80" t="s">
        <v>124</v>
      </c>
      <c r="I85" s="80" t="s">
        <v>125</v>
      </c>
      <c r="J85" s="101">
        <v>28536</v>
      </c>
      <c r="K85" s="79" t="s">
        <v>570</v>
      </c>
      <c r="L85" s="80" t="s">
        <v>571</v>
      </c>
      <c r="M85" s="79" t="s">
        <v>109</v>
      </c>
      <c r="N85" s="79" t="s">
        <v>572</v>
      </c>
      <c r="O85" s="82"/>
      <c r="P85" s="82" t="s">
        <v>556</v>
      </c>
      <c r="Q85" s="82" t="s">
        <v>557</v>
      </c>
      <c r="R85" s="80" t="s">
        <v>92</v>
      </c>
      <c r="S85" s="83" t="s">
        <v>150</v>
      </c>
      <c r="T85" s="84" t="s">
        <v>558</v>
      </c>
      <c r="U85" s="55">
        <v>45418</v>
      </c>
      <c r="V85" s="58">
        <v>0.47916666666666669</v>
      </c>
      <c r="Y85" s="53"/>
    </row>
    <row r="86" spans="2:25" s="52" customFormat="1" ht="95.1" customHeight="1" x14ac:dyDescent="0.3">
      <c r="B86" s="52">
        <v>83</v>
      </c>
      <c r="C86" s="57"/>
      <c r="D86" s="57" t="s">
        <v>551</v>
      </c>
      <c r="E86" s="79" t="s">
        <v>552</v>
      </c>
      <c r="F86" s="97" t="s">
        <v>581</v>
      </c>
      <c r="G86" s="80" t="s">
        <v>582</v>
      </c>
      <c r="H86" s="80" t="s">
        <v>583</v>
      </c>
      <c r="I86" s="80" t="s">
        <v>415</v>
      </c>
      <c r="J86" s="101">
        <v>31020</v>
      </c>
      <c r="K86" s="79" t="s">
        <v>584</v>
      </c>
      <c r="L86" s="80" t="s">
        <v>585</v>
      </c>
      <c r="M86" s="79" t="s">
        <v>109</v>
      </c>
      <c r="N86" s="67" t="s">
        <v>172</v>
      </c>
      <c r="O86" s="82"/>
      <c r="P86" s="82" t="s">
        <v>556</v>
      </c>
      <c r="Q86" s="82" t="s">
        <v>557</v>
      </c>
      <c r="R86" s="80" t="s">
        <v>92</v>
      </c>
      <c r="S86" s="83" t="s">
        <v>150</v>
      </c>
      <c r="T86" s="84" t="s">
        <v>558</v>
      </c>
      <c r="U86" s="55">
        <v>45418</v>
      </c>
      <c r="V86" s="58">
        <v>0.47916666666666669</v>
      </c>
      <c r="Y86" s="53"/>
    </row>
    <row r="87" spans="2:25" s="52" customFormat="1" ht="95.1" customHeight="1" x14ac:dyDescent="0.3">
      <c r="B87" s="52">
        <v>84</v>
      </c>
      <c r="C87" s="57"/>
      <c r="D87" s="57" t="s">
        <v>551</v>
      </c>
      <c r="E87" s="79" t="s">
        <v>552</v>
      </c>
      <c r="F87" s="97" t="s">
        <v>553</v>
      </c>
      <c r="G87" s="80" t="s">
        <v>586</v>
      </c>
      <c r="H87" s="80" t="s">
        <v>115</v>
      </c>
      <c r="I87" s="80" t="s">
        <v>116</v>
      </c>
      <c r="J87" s="81">
        <v>22421</v>
      </c>
      <c r="K87" s="79" t="s">
        <v>240</v>
      </c>
      <c r="L87" s="80" t="s">
        <v>571</v>
      </c>
      <c r="M87" s="79" t="s">
        <v>109</v>
      </c>
      <c r="N87" s="67" t="s">
        <v>172</v>
      </c>
      <c r="O87" s="82"/>
      <c r="P87" s="82" t="s">
        <v>556</v>
      </c>
      <c r="Q87" s="82" t="s">
        <v>557</v>
      </c>
      <c r="R87" s="80" t="s">
        <v>92</v>
      </c>
      <c r="S87" s="83" t="s">
        <v>150</v>
      </c>
      <c r="T87" s="84" t="s">
        <v>558</v>
      </c>
      <c r="U87" s="55">
        <v>45418</v>
      </c>
      <c r="V87" s="58">
        <v>0.47916666666666669</v>
      </c>
      <c r="Y87" s="53"/>
    </row>
    <row r="88" spans="2:25" s="52" customFormat="1" ht="95.1" customHeight="1" x14ac:dyDescent="0.25">
      <c r="B88" s="52">
        <v>85</v>
      </c>
      <c r="C88" s="57"/>
      <c r="D88" s="57" t="s">
        <v>587</v>
      </c>
      <c r="E88" s="79" t="s">
        <v>588</v>
      </c>
      <c r="F88" s="79">
        <v>5001091909</v>
      </c>
      <c r="G88" s="80" t="s">
        <v>589</v>
      </c>
      <c r="H88" s="80" t="s">
        <v>590</v>
      </c>
      <c r="I88" s="80" t="s">
        <v>238</v>
      </c>
      <c r="J88" s="81">
        <v>28944</v>
      </c>
      <c r="K88" s="79" t="s">
        <v>591</v>
      </c>
      <c r="L88" s="79" t="s">
        <v>419</v>
      </c>
      <c r="M88" s="79" t="s">
        <v>171</v>
      </c>
      <c r="N88" s="79" t="s">
        <v>572</v>
      </c>
      <c r="O88" s="81">
        <v>45063</v>
      </c>
      <c r="P88" s="82" t="s">
        <v>592</v>
      </c>
      <c r="Q88" s="82" t="s">
        <v>557</v>
      </c>
      <c r="R88" s="80" t="s">
        <v>92</v>
      </c>
      <c r="S88" s="83" t="s">
        <v>150</v>
      </c>
      <c r="T88" s="84" t="s">
        <v>593</v>
      </c>
      <c r="U88" s="55">
        <v>45418</v>
      </c>
      <c r="V88" s="58">
        <v>0.47916666666666669</v>
      </c>
      <c r="Y88" s="53"/>
    </row>
    <row r="89" spans="2:25" s="52" customFormat="1" ht="95.1" customHeight="1" x14ac:dyDescent="0.25">
      <c r="B89" s="52">
        <v>86</v>
      </c>
      <c r="C89" s="57"/>
      <c r="D89" s="57" t="s">
        <v>587</v>
      </c>
      <c r="E89" s="79" t="s">
        <v>588</v>
      </c>
      <c r="F89" s="79">
        <v>5001091909</v>
      </c>
      <c r="G89" s="80" t="s">
        <v>594</v>
      </c>
      <c r="H89" s="80" t="s">
        <v>405</v>
      </c>
      <c r="I89" s="80" t="s">
        <v>595</v>
      </c>
      <c r="J89" s="81">
        <v>27220</v>
      </c>
      <c r="K89" s="79" t="s">
        <v>591</v>
      </c>
      <c r="L89" s="80" t="s">
        <v>596</v>
      </c>
      <c r="M89" s="79" t="s">
        <v>171</v>
      </c>
      <c r="N89" s="79" t="s">
        <v>572</v>
      </c>
      <c r="O89" s="81">
        <v>45063</v>
      </c>
      <c r="P89" s="82" t="s">
        <v>592</v>
      </c>
      <c r="Q89" s="82" t="s">
        <v>557</v>
      </c>
      <c r="R89" s="80" t="s">
        <v>92</v>
      </c>
      <c r="S89" s="83" t="s">
        <v>150</v>
      </c>
      <c r="T89" s="84" t="s">
        <v>593</v>
      </c>
      <c r="U89" s="55">
        <v>45418</v>
      </c>
      <c r="V89" s="58">
        <v>0.47916666666666669</v>
      </c>
      <c r="Y89" s="53"/>
    </row>
    <row r="90" spans="2:25" s="52" customFormat="1" ht="95.1" customHeight="1" x14ac:dyDescent="0.25">
      <c r="B90" s="52">
        <v>87</v>
      </c>
      <c r="C90" s="57"/>
      <c r="D90" s="57" t="s">
        <v>587</v>
      </c>
      <c r="E90" s="79" t="s">
        <v>588</v>
      </c>
      <c r="F90" s="79">
        <v>5001091909</v>
      </c>
      <c r="G90" s="80" t="s">
        <v>597</v>
      </c>
      <c r="H90" s="80" t="s">
        <v>598</v>
      </c>
      <c r="I90" s="80" t="s">
        <v>422</v>
      </c>
      <c r="J90" s="81">
        <v>20745</v>
      </c>
      <c r="K90" s="79" t="s">
        <v>591</v>
      </c>
      <c r="L90" s="80" t="s">
        <v>416</v>
      </c>
      <c r="M90" s="79" t="s">
        <v>171</v>
      </c>
      <c r="N90" s="79" t="s">
        <v>572</v>
      </c>
      <c r="O90" s="81">
        <v>45063</v>
      </c>
      <c r="P90" s="82" t="s">
        <v>592</v>
      </c>
      <c r="Q90" s="82" t="s">
        <v>557</v>
      </c>
      <c r="R90" s="80" t="s">
        <v>92</v>
      </c>
      <c r="S90" s="83" t="s">
        <v>150</v>
      </c>
      <c r="T90" s="84" t="s">
        <v>593</v>
      </c>
      <c r="U90" s="55">
        <v>45418</v>
      </c>
      <c r="V90" s="58">
        <v>0.47916666666666669</v>
      </c>
      <c r="Y90" s="53"/>
    </row>
    <row r="91" spans="2:25" s="52" customFormat="1" ht="95.1" customHeight="1" x14ac:dyDescent="0.25">
      <c r="B91" s="52">
        <v>88</v>
      </c>
      <c r="C91" s="57" t="s">
        <v>77</v>
      </c>
      <c r="D91" s="57" t="s">
        <v>587</v>
      </c>
      <c r="E91" s="79" t="s">
        <v>588</v>
      </c>
      <c r="F91" s="79">
        <v>5001091909</v>
      </c>
      <c r="G91" s="79" t="s">
        <v>599</v>
      </c>
      <c r="H91" s="79" t="s">
        <v>203</v>
      </c>
      <c r="I91" s="79" t="s">
        <v>246</v>
      </c>
      <c r="J91" s="82">
        <v>32332</v>
      </c>
      <c r="K91" s="79" t="s">
        <v>570</v>
      </c>
      <c r="L91" s="79" t="s">
        <v>600</v>
      </c>
      <c r="M91" s="79" t="s">
        <v>171</v>
      </c>
      <c r="N91" s="67" t="s">
        <v>172</v>
      </c>
      <c r="O91" s="81">
        <v>45063</v>
      </c>
      <c r="P91" s="82" t="s">
        <v>592</v>
      </c>
      <c r="Q91" s="82" t="s">
        <v>557</v>
      </c>
      <c r="R91" s="80" t="s">
        <v>92</v>
      </c>
      <c r="S91" s="83" t="s">
        <v>150</v>
      </c>
      <c r="T91" s="84" t="s">
        <v>593</v>
      </c>
      <c r="U91" s="55">
        <v>45418</v>
      </c>
      <c r="V91" s="58">
        <v>0.47916666666666669</v>
      </c>
      <c r="Y91" s="53"/>
    </row>
    <row r="92" spans="2:25" s="52" customFormat="1" ht="95.1" customHeight="1" x14ac:dyDescent="0.25">
      <c r="B92" s="52">
        <v>89</v>
      </c>
      <c r="C92" s="57"/>
      <c r="D92" s="57" t="s">
        <v>587</v>
      </c>
      <c r="E92" s="79" t="s">
        <v>588</v>
      </c>
      <c r="F92" s="79">
        <v>5001091909</v>
      </c>
      <c r="G92" s="79" t="s">
        <v>601</v>
      </c>
      <c r="H92" s="79" t="s">
        <v>115</v>
      </c>
      <c r="I92" s="79" t="s">
        <v>176</v>
      </c>
      <c r="J92" s="82">
        <v>29873</v>
      </c>
      <c r="K92" s="79" t="s">
        <v>570</v>
      </c>
      <c r="L92" s="79" t="s">
        <v>602</v>
      </c>
      <c r="M92" s="79" t="s">
        <v>171</v>
      </c>
      <c r="N92" s="67" t="s">
        <v>172</v>
      </c>
      <c r="O92" s="81">
        <v>45063</v>
      </c>
      <c r="P92" s="82" t="s">
        <v>592</v>
      </c>
      <c r="Q92" s="82" t="s">
        <v>557</v>
      </c>
      <c r="R92" s="80" t="s">
        <v>92</v>
      </c>
      <c r="S92" s="83" t="s">
        <v>150</v>
      </c>
      <c r="T92" s="84" t="s">
        <v>593</v>
      </c>
      <c r="U92" s="55">
        <v>45418</v>
      </c>
      <c r="V92" s="58">
        <v>0.47916666666666669</v>
      </c>
      <c r="Y92" s="53"/>
    </row>
    <row r="93" spans="2:25" s="52" customFormat="1" ht="95.1" customHeight="1" x14ac:dyDescent="0.25">
      <c r="B93" s="52">
        <v>90</v>
      </c>
      <c r="C93" s="57"/>
      <c r="D93" s="57" t="s">
        <v>603</v>
      </c>
      <c r="E93" s="79" t="s">
        <v>604</v>
      </c>
      <c r="F93" s="79">
        <v>5077018948</v>
      </c>
      <c r="G93" s="80" t="s">
        <v>605</v>
      </c>
      <c r="H93" s="80" t="s">
        <v>606</v>
      </c>
      <c r="I93" s="80" t="s">
        <v>607</v>
      </c>
      <c r="J93" s="81">
        <v>36390</v>
      </c>
      <c r="K93" s="79" t="s">
        <v>608</v>
      </c>
      <c r="L93" s="79" t="s">
        <v>609</v>
      </c>
      <c r="M93" s="79" t="s">
        <v>109</v>
      </c>
      <c r="N93" s="67" t="s">
        <v>172</v>
      </c>
      <c r="O93" s="82"/>
      <c r="P93" s="69" t="s">
        <v>187</v>
      </c>
      <c r="Q93" s="82" t="s">
        <v>401</v>
      </c>
      <c r="R93" s="52" t="s">
        <v>390</v>
      </c>
      <c r="S93" s="67" t="s">
        <v>101</v>
      </c>
      <c r="T93" s="103" t="s">
        <v>610</v>
      </c>
      <c r="U93" s="55">
        <v>45418</v>
      </c>
      <c r="V93" s="58">
        <v>0.47916666666666669</v>
      </c>
      <c r="Y93" s="53"/>
    </row>
    <row r="94" spans="2:25" s="52" customFormat="1" ht="95.1" customHeight="1" x14ac:dyDescent="0.25">
      <c r="B94" s="52">
        <v>91</v>
      </c>
      <c r="C94" s="57"/>
      <c r="D94" s="57" t="s">
        <v>611</v>
      </c>
      <c r="E94" s="79" t="s">
        <v>612</v>
      </c>
      <c r="F94" s="79">
        <v>5027088202</v>
      </c>
      <c r="G94" s="80" t="s">
        <v>613</v>
      </c>
      <c r="H94" s="80" t="s">
        <v>614</v>
      </c>
      <c r="I94" s="80" t="s">
        <v>615</v>
      </c>
      <c r="J94" s="81">
        <v>30170</v>
      </c>
      <c r="K94" s="79" t="s">
        <v>462</v>
      </c>
      <c r="L94" s="79" t="s">
        <v>616</v>
      </c>
      <c r="M94" s="79" t="s">
        <v>109</v>
      </c>
      <c r="N94" s="67" t="s">
        <v>172</v>
      </c>
      <c r="O94" s="79" t="s">
        <v>109</v>
      </c>
      <c r="P94" s="69" t="s">
        <v>187</v>
      </c>
      <c r="Q94" s="104" t="s">
        <v>401</v>
      </c>
      <c r="R94" s="52" t="s">
        <v>390</v>
      </c>
      <c r="S94" s="67" t="s">
        <v>101</v>
      </c>
      <c r="T94" s="84" t="s">
        <v>617</v>
      </c>
      <c r="U94" s="55">
        <v>45418</v>
      </c>
      <c r="V94" s="58">
        <v>0.47916666666666669</v>
      </c>
      <c r="Y94" s="53"/>
    </row>
    <row r="95" spans="2:25" s="52" customFormat="1" ht="95.1" customHeight="1" x14ac:dyDescent="0.25">
      <c r="B95" s="52">
        <v>92</v>
      </c>
      <c r="C95" s="57"/>
      <c r="D95" s="57" t="s">
        <v>611</v>
      </c>
      <c r="E95" s="79" t="s">
        <v>612</v>
      </c>
      <c r="F95" s="79">
        <v>5027088202</v>
      </c>
      <c r="G95" s="80" t="s">
        <v>618</v>
      </c>
      <c r="H95" s="80" t="s">
        <v>619</v>
      </c>
      <c r="I95" s="80" t="s">
        <v>620</v>
      </c>
      <c r="J95" s="81">
        <v>29701</v>
      </c>
      <c r="K95" s="79" t="s">
        <v>621</v>
      </c>
      <c r="L95" s="79" t="s">
        <v>419</v>
      </c>
      <c r="M95" s="79" t="s">
        <v>109</v>
      </c>
      <c r="N95" s="67" t="s">
        <v>172</v>
      </c>
      <c r="O95" s="79" t="s">
        <v>109</v>
      </c>
      <c r="P95" s="69" t="s">
        <v>187</v>
      </c>
      <c r="Q95" s="104" t="s">
        <v>401</v>
      </c>
      <c r="R95" s="52" t="s">
        <v>390</v>
      </c>
      <c r="S95" s="67" t="s">
        <v>101</v>
      </c>
      <c r="T95" s="84" t="s">
        <v>622</v>
      </c>
      <c r="U95" s="55">
        <v>45418</v>
      </c>
      <c r="V95" s="58">
        <v>0.47916666666666669</v>
      </c>
      <c r="Y95" s="53"/>
    </row>
    <row r="96" spans="2:25" s="52" customFormat="1" ht="95.1" customHeight="1" x14ac:dyDescent="0.25">
      <c r="B96" s="52">
        <v>93</v>
      </c>
      <c r="C96" s="57"/>
      <c r="D96" s="57" t="s">
        <v>611</v>
      </c>
      <c r="E96" s="79" t="s">
        <v>612</v>
      </c>
      <c r="F96" s="79">
        <v>5027088202</v>
      </c>
      <c r="G96" s="79" t="s">
        <v>623</v>
      </c>
      <c r="H96" s="79" t="s">
        <v>624</v>
      </c>
      <c r="I96" s="80" t="s">
        <v>625</v>
      </c>
      <c r="J96" s="82">
        <v>31145</v>
      </c>
      <c r="K96" s="79" t="s">
        <v>621</v>
      </c>
      <c r="L96" s="79" t="s">
        <v>626</v>
      </c>
      <c r="M96" s="79" t="s">
        <v>109</v>
      </c>
      <c r="N96" s="67" t="s">
        <v>172</v>
      </c>
      <c r="O96" s="79" t="s">
        <v>109</v>
      </c>
      <c r="P96" s="69" t="s">
        <v>187</v>
      </c>
      <c r="Q96" s="104" t="s">
        <v>401</v>
      </c>
      <c r="R96" s="52" t="s">
        <v>390</v>
      </c>
      <c r="S96" s="67" t="s">
        <v>101</v>
      </c>
      <c r="T96" s="84" t="s">
        <v>627</v>
      </c>
      <c r="U96" s="55">
        <v>45418</v>
      </c>
      <c r="V96" s="58">
        <v>0.47916666666666669</v>
      </c>
      <c r="Y96" s="53"/>
    </row>
    <row r="97" spans="2:25" s="52" customFormat="1" ht="95.1" customHeight="1" x14ac:dyDescent="0.25">
      <c r="B97" s="52">
        <v>94</v>
      </c>
      <c r="C97" s="57"/>
      <c r="D97" s="57" t="s">
        <v>611</v>
      </c>
      <c r="E97" s="79" t="s">
        <v>612</v>
      </c>
      <c r="F97" s="79">
        <v>5027088202</v>
      </c>
      <c r="G97" s="80" t="s">
        <v>628</v>
      </c>
      <c r="H97" s="80" t="s">
        <v>629</v>
      </c>
      <c r="I97" s="79" t="s">
        <v>302</v>
      </c>
      <c r="J97" s="81">
        <v>30225</v>
      </c>
      <c r="K97" s="79" t="s">
        <v>621</v>
      </c>
      <c r="L97" s="79" t="s">
        <v>626</v>
      </c>
      <c r="M97" s="79" t="s">
        <v>109</v>
      </c>
      <c r="N97" s="67" t="s">
        <v>172</v>
      </c>
      <c r="O97" s="79" t="s">
        <v>109</v>
      </c>
      <c r="P97" s="69" t="s">
        <v>187</v>
      </c>
      <c r="Q97" s="104" t="s">
        <v>401</v>
      </c>
      <c r="R97" s="52" t="s">
        <v>390</v>
      </c>
      <c r="S97" s="67" t="s">
        <v>101</v>
      </c>
      <c r="T97" s="84" t="s">
        <v>630</v>
      </c>
      <c r="U97" s="55">
        <v>45418</v>
      </c>
      <c r="V97" s="58">
        <v>0.47916666666666669</v>
      </c>
      <c r="Y97" s="53"/>
    </row>
    <row r="98" spans="2:25" s="52" customFormat="1" ht="95.1" customHeight="1" x14ac:dyDescent="0.25">
      <c r="B98" s="52">
        <v>95</v>
      </c>
      <c r="C98" s="57"/>
      <c r="D98" s="57" t="s">
        <v>631</v>
      </c>
      <c r="E98" s="79" t="s">
        <v>604</v>
      </c>
      <c r="F98" s="79">
        <v>5077018948</v>
      </c>
      <c r="G98" s="80" t="s">
        <v>632</v>
      </c>
      <c r="H98" s="80" t="s">
        <v>633</v>
      </c>
      <c r="I98" s="80" t="s">
        <v>116</v>
      </c>
      <c r="J98" s="81">
        <v>30667</v>
      </c>
      <c r="K98" s="79" t="s">
        <v>426</v>
      </c>
      <c r="L98" s="79" t="s">
        <v>634</v>
      </c>
      <c r="M98" s="79" t="s">
        <v>635</v>
      </c>
      <c r="N98" s="67" t="s">
        <v>172</v>
      </c>
      <c r="O98" s="82" t="s">
        <v>636</v>
      </c>
      <c r="P98" s="69" t="s">
        <v>187</v>
      </c>
      <c r="Q98" s="82" t="s">
        <v>401</v>
      </c>
      <c r="R98" s="52" t="s">
        <v>392</v>
      </c>
      <c r="S98" s="67" t="s">
        <v>101</v>
      </c>
      <c r="T98" s="103" t="s">
        <v>610</v>
      </c>
      <c r="U98" s="55">
        <v>45418</v>
      </c>
      <c r="V98" s="58">
        <v>0.47916666666666669</v>
      </c>
      <c r="Y98" s="53"/>
    </row>
    <row r="99" spans="2:25" s="52" customFormat="1" ht="95.1" customHeight="1" x14ac:dyDescent="0.25">
      <c r="B99" s="52">
        <v>96</v>
      </c>
      <c r="C99" s="57"/>
      <c r="D99" s="57" t="s">
        <v>631</v>
      </c>
      <c r="E99" s="79" t="s">
        <v>604</v>
      </c>
      <c r="F99" s="79">
        <v>5077018948</v>
      </c>
      <c r="G99" s="80" t="s">
        <v>637</v>
      </c>
      <c r="H99" s="80" t="s">
        <v>638</v>
      </c>
      <c r="I99" s="80" t="s">
        <v>451</v>
      </c>
      <c r="J99" s="81">
        <v>31435</v>
      </c>
      <c r="K99" s="79" t="s">
        <v>454</v>
      </c>
      <c r="L99" s="79" t="s">
        <v>639</v>
      </c>
      <c r="M99" s="79" t="s">
        <v>635</v>
      </c>
      <c r="N99" s="67" t="s">
        <v>172</v>
      </c>
      <c r="O99" s="82" t="s">
        <v>640</v>
      </c>
      <c r="P99" s="69" t="s">
        <v>187</v>
      </c>
      <c r="Q99" s="82" t="s">
        <v>401</v>
      </c>
      <c r="R99" s="52" t="s">
        <v>392</v>
      </c>
      <c r="S99" s="67" t="s">
        <v>101</v>
      </c>
      <c r="T99" s="103" t="s">
        <v>610</v>
      </c>
      <c r="U99" s="55">
        <v>45418</v>
      </c>
      <c r="V99" s="58">
        <v>0.47916666666666669</v>
      </c>
      <c r="Y99" s="53"/>
    </row>
    <row r="100" spans="2:25" s="52" customFormat="1" ht="95.1" customHeight="1" x14ac:dyDescent="0.25">
      <c r="B100" s="52">
        <v>97</v>
      </c>
      <c r="C100" s="57"/>
      <c r="D100" s="57" t="s">
        <v>631</v>
      </c>
      <c r="E100" s="79" t="s">
        <v>604</v>
      </c>
      <c r="F100" s="79">
        <v>5077018948</v>
      </c>
      <c r="G100" s="80" t="s">
        <v>641</v>
      </c>
      <c r="H100" s="80" t="s">
        <v>598</v>
      </c>
      <c r="I100" s="80" t="s">
        <v>196</v>
      </c>
      <c r="J100" s="81">
        <v>22799</v>
      </c>
      <c r="K100" s="79" t="s">
        <v>642</v>
      </c>
      <c r="L100" s="79" t="s">
        <v>643</v>
      </c>
      <c r="M100" s="79" t="s">
        <v>635</v>
      </c>
      <c r="N100" s="67" t="s">
        <v>172</v>
      </c>
      <c r="O100" s="82" t="s">
        <v>636</v>
      </c>
      <c r="P100" s="69" t="s">
        <v>187</v>
      </c>
      <c r="Q100" s="82" t="s">
        <v>401</v>
      </c>
      <c r="R100" s="52" t="s">
        <v>392</v>
      </c>
      <c r="S100" s="67" t="s">
        <v>101</v>
      </c>
      <c r="T100" s="103" t="s">
        <v>610</v>
      </c>
      <c r="U100" s="55">
        <v>45418</v>
      </c>
      <c r="V100" s="58">
        <v>0.47916666666666669</v>
      </c>
      <c r="Y100" s="53"/>
    </row>
    <row r="101" spans="2:25" s="52" customFormat="1" ht="95.1" customHeight="1" x14ac:dyDescent="0.25">
      <c r="B101" s="52">
        <v>98</v>
      </c>
      <c r="C101" s="57"/>
      <c r="D101" s="57" t="s">
        <v>631</v>
      </c>
      <c r="E101" s="79" t="s">
        <v>604</v>
      </c>
      <c r="F101" s="79">
        <v>5077018948</v>
      </c>
      <c r="G101" s="80" t="s">
        <v>644</v>
      </c>
      <c r="H101" s="80" t="s">
        <v>633</v>
      </c>
      <c r="I101" s="80" t="s">
        <v>238</v>
      </c>
      <c r="J101" s="81">
        <v>30069</v>
      </c>
      <c r="K101" s="79" t="s">
        <v>645</v>
      </c>
      <c r="L101" s="79" t="s">
        <v>639</v>
      </c>
      <c r="M101" s="79" t="s">
        <v>635</v>
      </c>
      <c r="N101" s="67" t="s">
        <v>172</v>
      </c>
      <c r="O101" s="82" t="s">
        <v>640</v>
      </c>
      <c r="P101" s="69" t="s">
        <v>187</v>
      </c>
      <c r="Q101" s="82" t="s">
        <v>401</v>
      </c>
      <c r="R101" s="52" t="s">
        <v>392</v>
      </c>
      <c r="S101" s="67" t="s">
        <v>101</v>
      </c>
      <c r="T101" s="103" t="s">
        <v>610</v>
      </c>
      <c r="U101" s="55">
        <v>45418</v>
      </c>
      <c r="V101" s="58">
        <v>0.54166666666666696</v>
      </c>
      <c r="Y101" s="53"/>
    </row>
    <row r="102" spans="2:25" s="52" customFormat="1" ht="95.1" customHeight="1" x14ac:dyDescent="0.25">
      <c r="B102" s="52">
        <v>99</v>
      </c>
      <c r="C102" s="57"/>
      <c r="D102" s="57" t="s">
        <v>631</v>
      </c>
      <c r="E102" s="79" t="s">
        <v>604</v>
      </c>
      <c r="F102" s="79">
        <v>5077018948</v>
      </c>
      <c r="G102" s="80" t="s">
        <v>646</v>
      </c>
      <c r="H102" s="80" t="s">
        <v>405</v>
      </c>
      <c r="I102" s="80" t="s">
        <v>421</v>
      </c>
      <c r="J102" s="81">
        <v>30410</v>
      </c>
      <c r="K102" s="79" t="s">
        <v>647</v>
      </c>
      <c r="L102" s="79" t="s">
        <v>648</v>
      </c>
      <c r="M102" s="79" t="s">
        <v>635</v>
      </c>
      <c r="N102" s="67" t="s">
        <v>172</v>
      </c>
      <c r="O102" s="82" t="s">
        <v>636</v>
      </c>
      <c r="P102" s="69" t="s">
        <v>187</v>
      </c>
      <c r="Q102" s="82" t="s">
        <v>401</v>
      </c>
      <c r="R102" s="52" t="s">
        <v>392</v>
      </c>
      <c r="S102" s="67" t="s">
        <v>101</v>
      </c>
      <c r="T102" s="103" t="s">
        <v>610</v>
      </c>
      <c r="U102" s="55">
        <v>45418</v>
      </c>
      <c r="V102" s="58">
        <v>0.54166666666666696</v>
      </c>
      <c r="Y102" s="53"/>
    </row>
    <row r="103" spans="2:25" s="52" customFormat="1" ht="95.1" customHeight="1" x14ac:dyDescent="0.25">
      <c r="B103" s="52">
        <v>100</v>
      </c>
      <c r="C103" s="57"/>
      <c r="D103" s="57" t="s">
        <v>649</v>
      </c>
      <c r="E103" s="79" t="s">
        <v>650</v>
      </c>
      <c r="F103" s="79">
        <v>5031013320</v>
      </c>
      <c r="G103" s="105" t="s">
        <v>651</v>
      </c>
      <c r="H103" s="105" t="s">
        <v>652</v>
      </c>
      <c r="I103" s="106" t="s">
        <v>653</v>
      </c>
      <c r="J103" s="81" t="s">
        <v>654</v>
      </c>
      <c r="K103" s="107" t="s">
        <v>655</v>
      </c>
      <c r="L103" s="79">
        <v>1</v>
      </c>
      <c r="M103" s="79" t="s">
        <v>258</v>
      </c>
      <c r="N103" s="67" t="s">
        <v>172</v>
      </c>
      <c r="O103" s="82" t="s">
        <v>656</v>
      </c>
      <c r="P103" s="69" t="s">
        <v>208</v>
      </c>
      <c r="Q103" s="82" t="s">
        <v>389</v>
      </c>
      <c r="R103" s="79" t="s">
        <v>522</v>
      </c>
      <c r="S103" s="67" t="s">
        <v>101</v>
      </c>
      <c r="T103" s="84" t="s">
        <v>657</v>
      </c>
      <c r="U103" s="55">
        <v>45418</v>
      </c>
      <c r="V103" s="58">
        <v>0.54166666666666696</v>
      </c>
      <c r="Y103" s="53"/>
    </row>
    <row r="104" spans="2:25" s="52" customFormat="1" ht="95.1" customHeight="1" x14ac:dyDescent="0.25">
      <c r="B104" s="52">
        <v>101</v>
      </c>
      <c r="C104" s="57"/>
      <c r="D104" s="57" t="s">
        <v>658</v>
      </c>
      <c r="E104" s="79" t="s">
        <v>659</v>
      </c>
      <c r="F104" s="79">
        <v>5029189936</v>
      </c>
      <c r="G104" s="79" t="s">
        <v>660</v>
      </c>
      <c r="H104" s="79" t="s">
        <v>91</v>
      </c>
      <c r="I104" s="79" t="s">
        <v>218</v>
      </c>
      <c r="J104" s="108">
        <v>29353</v>
      </c>
      <c r="K104" s="79" t="s">
        <v>192</v>
      </c>
      <c r="L104" s="92" t="s">
        <v>661</v>
      </c>
      <c r="M104" s="79" t="s">
        <v>171</v>
      </c>
      <c r="N104" s="67" t="s">
        <v>172</v>
      </c>
      <c r="O104" s="82" t="s">
        <v>662</v>
      </c>
      <c r="P104" s="69" t="s">
        <v>208</v>
      </c>
      <c r="Q104" s="82" t="s">
        <v>401</v>
      </c>
      <c r="R104" s="61" t="s">
        <v>396</v>
      </c>
      <c r="S104" s="67" t="s">
        <v>101</v>
      </c>
      <c r="T104" s="84" t="s">
        <v>663</v>
      </c>
      <c r="U104" s="55">
        <v>45418</v>
      </c>
      <c r="V104" s="58">
        <v>0.54166666666666696</v>
      </c>
      <c r="Y104" s="53"/>
    </row>
    <row r="105" spans="2:25" s="52" customFormat="1" ht="95.1" customHeight="1" x14ac:dyDescent="0.25">
      <c r="B105" s="52">
        <v>102</v>
      </c>
      <c r="C105" s="57"/>
      <c r="D105" s="57" t="s">
        <v>658</v>
      </c>
      <c r="E105" s="79" t="s">
        <v>659</v>
      </c>
      <c r="F105" s="79">
        <v>5029189936</v>
      </c>
      <c r="G105" s="80" t="s">
        <v>664</v>
      </c>
      <c r="H105" s="80" t="s">
        <v>175</v>
      </c>
      <c r="I105" s="80" t="s">
        <v>176</v>
      </c>
      <c r="J105" s="101">
        <v>30119</v>
      </c>
      <c r="K105" s="79" t="s">
        <v>665</v>
      </c>
      <c r="L105" s="92" t="s">
        <v>463</v>
      </c>
      <c r="M105" s="79" t="s">
        <v>171</v>
      </c>
      <c r="N105" s="67" t="s">
        <v>172</v>
      </c>
      <c r="O105" s="82" t="s">
        <v>666</v>
      </c>
      <c r="P105" s="69" t="s">
        <v>208</v>
      </c>
      <c r="Q105" s="82" t="s">
        <v>401</v>
      </c>
      <c r="R105" s="61" t="s">
        <v>396</v>
      </c>
      <c r="S105" s="67" t="s">
        <v>101</v>
      </c>
      <c r="T105" s="84" t="s">
        <v>663</v>
      </c>
      <c r="U105" s="55">
        <v>45418</v>
      </c>
      <c r="V105" s="58">
        <v>0.54166666666666696</v>
      </c>
      <c r="Y105" s="53"/>
    </row>
    <row r="106" spans="2:25" s="52" customFormat="1" ht="95.1" customHeight="1" x14ac:dyDescent="0.25">
      <c r="B106" s="52">
        <v>103</v>
      </c>
      <c r="C106" s="57"/>
      <c r="D106" s="57" t="s">
        <v>667</v>
      </c>
      <c r="E106" s="79" t="s">
        <v>668</v>
      </c>
      <c r="F106" s="79">
        <v>5028033982</v>
      </c>
      <c r="G106" s="80" t="s">
        <v>669</v>
      </c>
      <c r="H106" s="80" t="s">
        <v>405</v>
      </c>
      <c r="I106" s="80" t="s">
        <v>176</v>
      </c>
      <c r="J106" s="81">
        <v>23620</v>
      </c>
      <c r="K106" s="79" t="s">
        <v>670</v>
      </c>
      <c r="L106" s="79" t="s">
        <v>671</v>
      </c>
      <c r="M106" s="79" t="s">
        <v>672</v>
      </c>
      <c r="N106" s="67" t="s">
        <v>172</v>
      </c>
      <c r="O106" s="82" t="s">
        <v>673</v>
      </c>
      <c r="P106" s="69" t="s">
        <v>187</v>
      </c>
      <c r="Q106" s="82" t="s">
        <v>401</v>
      </c>
      <c r="R106" s="61" t="s">
        <v>396</v>
      </c>
      <c r="S106" s="67" t="s">
        <v>101</v>
      </c>
      <c r="T106" s="103" t="s">
        <v>610</v>
      </c>
      <c r="U106" s="55">
        <v>45418</v>
      </c>
      <c r="V106" s="58">
        <v>0.54166666666666696</v>
      </c>
      <c r="Y106" s="53"/>
    </row>
    <row r="107" spans="2:25" s="52" customFormat="1" ht="95.1" customHeight="1" x14ac:dyDescent="0.25">
      <c r="B107" s="52">
        <v>104</v>
      </c>
      <c r="C107" s="57"/>
      <c r="D107" s="57" t="s">
        <v>674</v>
      </c>
      <c r="E107" s="51" t="s">
        <v>675</v>
      </c>
      <c r="F107" s="51">
        <v>5056009251</v>
      </c>
      <c r="G107" s="109" t="s">
        <v>676</v>
      </c>
      <c r="H107" s="109" t="s">
        <v>245</v>
      </c>
      <c r="I107" s="109" t="s">
        <v>246</v>
      </c>
      <c r="J107" s="110">
        <v>36860</v>
      </c>
      <c r="K107" s="51" t="s">
        <v>677</v>
      </c>
      <c r="L107" s="51" t="s">
        <v>132</v>
      </c>
      <c r="M107" s="51" t="s">
        <v>258</v>
      </c>
      <c r="N107" s="67" t="s">
        <v>172</v>
      </c>
      <c r="O107" s="110" t="s">
        <v>678</v>
      </c>
      <c r="P107" s="69" t="s">
        <v>208</v>
      </c>
      <c r="Q107" s="110" t="s">
        <v>401</v>
      </c>
      <c r="R107" s="52" t="s">
        <v>392</v>
      </c>
      <c r="S107" s="67" t="s">
        <v>101</v>
      </c>
      <c r="T107" s="111" t="s">
        <v>679</v>
      </c>
      <c r="U107" s="55">
        <v>45418</v>
      </c>
      <c r="V107" s="58">
        <v>0.54166666666666696</v>
      </c>
      <c r="Y107" s="53"/>
    </row>
    <row r="108" spans="2:25" s="52" customFormat="1" ht="95.1" customHeight="1" x14ac:dyDescent="0.25">
      <c r="B108" s="52">
        <v>105</v>
      </c>
      <c r="C108" s="57"/>
      <c r="D108" s="57" t="s">
        <v>674</v>
      </c>
      <c r="E108" s="51" t="s">
        <v>675</v>
      </c>
      <c r="F108" s="51">
        <v>5056009251</v>
      </c>
      <c r="G108" s="109" t="s">
        <v>680</v>
      </c>
      <c r="H108" s="109" t="s">
        <v>441</v>
      </c>
      <c r="I108" s="109" t="s">
        <v>358</v>
      </c>
      <c r="J108" s="110" t="s">
        <v>681</v>
      </c>
      <c r="K108" s="51" t="s">
        <v>682</v>
      </c>
      <c r="L108" s="51" t="s">
        <v>683</v>
      </c>
      <c r="M108" s="51" t="s">
        <v>171</v>
      </c>
      <c r="N108" s="67" t="s">
        <v>172</v>
      </c>
      <c r="O108" s="110" t="s">
        <v>684</v>
      </c>
      <c r="P108" s="69" t="s">
        <v>208</v>
      </c>
      <c r="Q108" s="110" t="s">
        <v>401</v>
      </c>
      <c r="R108" s="52" t="s">
        <v>394</v>
      </c>
      <c r="S108" s="67" t="s">
        <v>101</v>
      </c>
      <c r="T108" s="111" t="s">
        <v>679</v>
      </c>
      <c r="U108" s="55">
        <v>45418</v>
      </c>
      <c r="V108" s="58">
        <v>0.54166666666666696</v>
      </c>
      <c r="Y108" s="53"/>
    </row>
    <row r="109" spans="2:25" s="52" customFormat="1" ht="95.1" customHeight="1" x14ac:dyDescent="0.25">
      <c r="B109" s="52">
        <v>106</v>
      </c>
      <c r="C109" s="57"/>
      <c r="D109" s="57" t="s">
        <v>674</v>
      </c>
      <c r="E109" s="51" t="s">
        <v>675</v>
      </c>
      <c r="F109" s="51">
        <v>5056009251</v>
      </c>
      <c r="G109" s="51" t="s">
        <v>685</v>
      </c>
      <c r="H109" s="51" t="s">
        <v>129</v>
      </c>
      <c r="I109" s="51" t="s">
        <v>204</v>
      </c>
      <c r="J109" s="110">
        <v>27344</v>
      </c>
      <c r="K109" s="51" t="s">
        <v>677</v>
      </c>
      <c r="L109" s="51" t="s">
        <v>132</v>
      </c>
      <c r="M109" s="51" t="s">
        <v>258</v>
      </c>
      <c r="N109" s="67" t="s">
        <v>172</v>
      </c>
      <c r="O109" s="110" t="s">
        <v>686</v>
      </c>
      <c r="P109" s="69" t="s">
        <v>208</v>
      </c>
      <c r="Q109" s="110" t="s">
        <v>401</v>
      </c>
      <c r="R109" s="52" t="s">
        <v>392</v>
      </c>
      <c r="S109" s="67" t="s">
        <v>101</v>
      </c>
      <c r="T109" s="111" t="s">
        <v>679</v>
      </c>
      <c r="U109" s="55">
        <v>45418</v>
      </c>
      <c r="V109" s="58">
        <v>0.54166666666666696</v>
      </c>
      <c r="Y109" s="53"/>
    </row>
    <row r="110" spans="2:25" s="52" customFormat="1" ht="95.1" customHeight="1" x14ac:dyDescent="0.25">
      <c r="B110" s="52">
        <v>107</v>
      </c>
      <c r="C110" s="57"/>
      <c r="D110" s="57" t="s">
        <v>687</v>
      </c>
      <c r="E110" s="79" t="s">
        <v>688</v>
      </c>
      <c r="F110" s="79">
        <v>7728795443</v>
      </c>
      <c r="G110" s="80" t="s">
        <v>689</v>
      </c>
      <c r="H110" s="80" t="s">
        <v>690</v>
      </c>
      <c r="I110" s="80" t="s">
        <v>176</v>
      </c>
      <c r="J110" s="81">
        <v>34060</v>
      </c>
      <c r="K110" s="79" t="s">
        <v>426</v>
      </c>
      <c r="L110" s="79" t="s">
        <v>419</v>
      </c>
      <c r="M110" s="79" t="s">
        <v>171</v>
      </c>
      <c r="N110" s="67" t="s">
        <v>172</v>
      </c>
      <c r="O110" s="82" t="s">
        <v>691</v>
      </c>
      <c r="P110" s="69" t="s">
        <v>208</v>
      </c>
      <c r="Q110" s="82" t="s">
        <v>401</v>
      </c>
      <c r="R110" s="61" t="s">
        <v>396</v>
      </c>
      <c r="S110" s="67" t="s">
        <v>101</v>
      </c>
      <c r="T110" s="84" t="s">
        <v>692</v>
      </c>
      <c r="U110" s="55">
        <v>45418</v>
      </c>
      <c r="V110" s="58">
        <v>0.54166666666666696</v>
      </c>
      <c r="Y110" s="53"/>
    </row>
    <row r="111" spans="2:25" s="52" customFormat="1" ht="95.1" customHeight="1" x14ac:dyDescent="0.25">
      <c r="B111" s="52">
        <v>108</v>
      </c>
      <c r="C111" s="57"/>
      <c r="D111" s="57" t="s">
        <v>687</v>
      </c>
      <c r="E111" s="79" t="s">
        <v>688</v>
      </c>
      <c r="F111" s="79">
        <v>7728795443</v>
      </c>
      <c r="G111" s="80" t="s">
        <v>693</v>
      </c>
      <c r="H111" s="80" t="s">
        <v>152</v>
      </c>
      <c r="I111" s="80" t="s">
        <v>90</v>
      </c>
      <c r="J111" s="81">
        <v>26571</v>
      </c>
      <c r="K111" s="79" t="s">
        <v>694</v>
      </c>
      <c r="L111" s="83" t="s">
        <v>160</v>
      </c>
      <c r="M111" s="79" t="s">
        <v>171</v>
      </c>
      <c r="N111" s="67" t="s">
        <v>172</v>
      </c>
      <c r="O111" s="82" t="s">
        <v>691</v>
      </c>
      <c r="P111" s="69" t="s">
        <v>208</v>
      </c>
      <c r="Q111" s="82" t="s">
        <v>401</v>
      </c>
      <c r="R111" s="61" t="s">
        <v>396</v>
      </c>
      <c r="S111" s="67" t="s">
        <v>101</v>
      </c>
      <c r="T111" s="84" t="s">
        <v>692</v>
      </c>
      <c r="U111" s="55">
        <v>45418</v>
      </c>
      <c r="V111" s="58">
        <v>0.54166666666666696</v>
      </c>
      <c r="Y111" s="53"/>
    </row>
    <row r="112" spans="2:25" s="52" customFormat="1" ht="95.1" customHeight="1" x14ac:dyDescent="0.25">
      <c r="B112" s="52">
        <v>109</v>
      </c>
      <c r="C112" s="57"/>
      <c r="D112" s="57" t="s">
        <v>687</v>
      </c>
      <c r="E112" s="79" t="s">
        <v>688</v>
      </c>
      <c r="F112" s="79">
        <v>7728795443</v>
      </c>
      <c r="G112" s="80" t="s">
        <v>695</v>
      </c>
      <c r="H112" s="80" t="s">
        <v>152</v>
      </c>
      <c r="I112" s="80" t="s">
        <v>196</v>
      </c>
      <c r="J112" s="81">
        <v>28337</v>
      </c>
      <c r="K112" s="79" t="s">
        <v>696</v>
      </c>
      <c r="L112" s="83" t="s">
        <v>420</v>
      </c>
      <c r="M112" s="79" t="s">
        <v>171</v>
      </c>
      <c r="N112" s="67" t="s">
        <v>172</v>
      </c>
      <c r="O112" s="82" t="s">
        <v>691</v>
      </c>
      <c r="P112" s="69" t="s">
        <v>208</v>
      </c>
      <c r="Q112" s="82" t="s">
        <v>401</v>
      </c>
      <c r="R112" s="61" t="s">
        <v>396</v>
      </c>
      <c r="S112" s="67" t="s">
        <v>101</v>
      </c>
      <c r="T112" s="84" t="s">
        <v>692</v>
      </c>
      <c r="U112" s="55">
        <v>45418</v>
      </c>
      <c r="V112" s="58">
        <v>0.5625</v>
      </c>
      <c r="Y112" s="53"/>
    </row>
    <row r="113" spans="2:25" s="52" customFormat="1" ht="95.1" customHeight="1" x14ac:dyDescent="0.25">
      <c r="B113" s="52">
        <v>110</v>
      </c>
      <c r="C113" s="57"/>
      <c r="D113" s="57" t="s">
        <v>687</v>
      </c>
      <c r="E113" s="79" t="s">
        <v>688</v>
      </c>
      <c r="F113" s="79">
        <v>7728795443</v>
      </c>
      <c r="G113" s="80" t="s">
        <v>697</v>
      </c>
      <c r="H113" s="80" t="s">
        <v>145</v>
      </c>
      <c r="I113" s="80" t="s">
        <v>520</v>
      </c>
      <c r="J113" s="81">
        <v>31841</v>
      </c>
      <c r="K113" s="79" t="s">
        <v>565</v>
      </c>
      <c r="L113" s="83" t="s">
        <v>419</v>
      </c>
      <c r="M113" s="79" t="s">
        <v>171</v>
      </c>
      <c r="N113" s="67" t="s">
        <v>172</v>
      </c>
      <c r="O113" s="82" t="s">
        <v>691</v>
      </c>
      <c r="P113" s="69" t="s">
        <v>208</v>
      </c>
      <c r="Q113" s="82" t="s">
        <v>401</v>
      </c>
      <c r="R113" s="61" t="s">
        <v>396</v>
      </c>
      <c r="S113" s="67" t="s">
        <v>101</v>
      </c>
      <c r="T113" s="84" t="s">
        <v>692</v>
      </c>
      <c r="U113" s="55">
        <v>45418</v>
      </c>
      <c r="V113" s="58">
        <v>0.5625</v>
      </c>
      <c r="Y113" s="53"/>
    </row>
    <row r="114" spans="2:25" s="52" customFormat="1" ht="95.1" customHeight="1" x14ac:dyDescent="0.25">
      <c r="B114" s="52">
        <v>111</v>
      </c>
      <c r="C114" s="57"/>
      <c r="D114" s="57" t="s">
        <v>687</v>
      </c>
      <c r="E114" s="79" t="s">
        <v>688</v>
      </c>
      <c r="F114" s="79">
        <v>7728795443</v>
      </c>
      <c r="G114" s="80" t="s">
        <v>698</v>
      </c>
      <c r="H114" s="80" t="s">
        <v>124</v>
      </c>
      <c r="I114" s="80" t="s">
        <v>176</v>
      </c>
      <c r="J114" s="81">
        <v>30791</v>
      </c>
      <c r="K114" s="79" t="s">
        <v>699</v>
      </c>
      <c r="L114" s="83" t="s">
        <v>463</v>
      </c>
      <c r="M114" s="79" t="s">
        <v>171</v>
      </c>
      <c r="N114" s="67" t="s">
        <v>172</v>
      </c>
      <c r="O114" s="82" t="s">
        <v>691</v>
      </c>
      <c r="P114" s="69" t="s">
        <v>208</v>
      </c>
      <c r="Q114" s="82" t="s">
        <v>401</v>
      </c>
      <c r="R114" s="61" t="s">
        <v>396</v>
      </c>
      <c r="S114" s="67" t="s">
        <v>101</v>
      </c>
      <c r="T114" s="84" t="s">
        <v>692</v>
      </c>
      <c r="U114" s="55">
        <v>45418</v>
      </c>
      <c r="V114" s="58">
        <v>0.5625</v>
      </c>
      <c r="Y114" s="53"/>
    </row>
    <row r="115" spans="2:25" s="52" customFormat="1" ht="95.1" customHeight="1" x14ac:dyDescent="0.25">
      <c r="B115" s="52">
        <v>112</v>
      </c>
      <c r="C115" s="57"/>
      <c r="D115" s="57" t="s">
        <v>700</v>
      </c>
      <c r="E115" s="79" t="s">
        <v>701</v>
      </c>
      <c r="F115" s="79">
        <v>7719891133</v>
      </c>
      <c r="G115" s="80" t="s">
        <v>702</v>
      </c>
      <c r="H115" s="80" t="s">
        <v>152</v>
      </c>
      <c r="I115" s="80" t="s">
        <v>130</v>
      </c>
      <c r="J115" s="81">
        <v>31572</v>
      </c>
      <c r="K115" s="79" t="s">
        <v>703</v>
      </c>
      <c r="L115" s="79" t="s">
        <v>407</v>
      </c>
      <c r="M115" s="79" t="s">
        <v>109</v>
      </c>
      <c r="N115" s="67" t="s">
        <v>172</v>
      </c>
      <c r="O115" s="82" t="s">
        <v>110</v>
      </c>
      <c r="P115" s="69" t="s">
        <v>208</v>
      </c>
      <c r="Q115" s="82" t="s">
        <v>401</v>
      </c>
      <c r="R115" s="52" t="s">
        <v>390</v>
      </c>
      <c r="S115" s="67" t="s">
        <v>101</v>
      </c>
      <c r="T115" s="84" t="s">
        <v>704</v>
      </c>
      <c r="U115" s="55">
        <v>45418</v>
      </c>
      <c r="V115" s="58">
        <v>0.5625</v>
      </c>
      <c r="Y115" s="53"/>
    </row>
    <row r="116" spans="2:25" s="52" customFormat="1" ht="95.1" customHeight="1" x14ac:dyDescent="0.25">
      <c r="B116" s="52">
        <v>113</v>
      </c>
      <c r="C116" s="57"/>
      <c r="D116" s="57" t="s">
        <v>700</v>
      </c>
      <c r="E116" s="79" t="s">
        <v>701</v>
      </c>
      <c r="F116" s="79">
        <v>7719891133</v>
      </c>
      <c r="G116" s="80" t="s">
        <v>705</v>
      </c>
      <c r="H116" s="80" t="s">
        <v>706</v>
      </c>
      <c r="I116" s="80" t="s">
        <v>211</v>
      </c>
      <c r="J116" s="81">
        <v>23055</v>
      </c>
      <c r="K116" s="79" t="s">
        <v>707</v>
      </c>
      <c r="L116" s="79" t="s">
        <v>438</v>
      </c>
      <c r="M116" s="79" t="s">
        <v>171</v>
      </c>
      <c r="N116" s="67" t="s">
        <v>172</v>
      </c>
      <c r="O116" s="82" t="s">
        <v>708</v>
      </c>
      <c r="P116" s="69" t="s">
        <v>208</v>
      </c>
      <c r="Q116" s="82" t="s">
        <v>401</v>
      </c>
      <c r="R116" s="61" t="s">
        <v>396</v>
      </c>
      <c r="S116" s="67" t="s">
        <v>101</v>
      </c>
      <c r="T116" s="84" t="s">
        <v>709</v>
      </c>
      <c r="U116" s="55">
        <v>45418</v>
      </c>
      <c r="V116" s="58">
        <v>0.5625</v>
      </c>
      <c r="Y116" s="53"/>
    </row>
    <row r="117" spans="2:25" s="52" customFormat="1" ht="95.1" customHeight="1" x14ac:dyDescent="0.25">
      <c r="B117" s="52">
        <v>114</v>
      </c>
      <c r="C117" s="57"/>
      <c r="D117" s="57" t="s">
        <v>710</v>
      </c>
      <c r="E117" s="79" t="s">
        <v>711</v>
      </c>
      <c r="F117" s="79">
        <v>5009076099</v>
      </c>
      <c r="G117" s="79" t="s">
        <v>712</v>
      </c>
      <c r="H117" s="79" t="s">
        <v>574</v>
      </c>
      <c r="I117" s="79" t="s">
        <v>350</v>
      </c>
      <c r="J117" s="81">
        <v>22595</v>
      </c>
      <c r="K117" s="79" t="s">
        <v>713</v>
      </c>
      <c r="L117" s="79">
        <v>15</v>
      </c>
      <c r="M117" s="79" t="s">
        <v>109</v>
      </c>
      <c r="N117" s="67" t="s">
        <v>172</v>
      </c>
      <c r="O117" s="82" t="s">
        <v>92</v>
      </c>
      <c r="P117" s="69" t="s">
        <v>187</v>
      </c>
      <c r="Q117" s="82" t="s">
        <v>401</v>
      </c>
      <c r="R117" s="52" t="s">
        <v>390</v>
      </c>
      <c r="S117" s="67" t="s">
        <v>101</v>
      </c>
      <c r="T117" s="84" t="s">
        <v>714</v>
      </c>
      <c r="U117" s="55">
        <v>45418</v>
      </c>
      <c r="V117" s="58">
        <v>0.5625</v>
      </c>
      <c r="Y117" s="53"/>
    </row>
    <row r="118" spans="2:25" s="52" customFormat="1" ht="95.1" customHeight="1" x14ac:dyDescent="0.25">
      <c r="B118" s="52">
        <v>115</v>
      </c>
      <c r="C118" s="57"/>
      <c r="D118" s="57" t="s">
        <v>710</v>
      </c>
      <c r="E118" s="79" t="s">
        <v>711</v>
      </c>
      <c r="F118" s="79">
        <v>5009076099</v>
      </c>
      <c r="G118" s="79" t="s">
        <v>326</v>
      </c>
      <c r="H118" s="79" t="s">
        <v>91</v>
      </c>
      <c r="I118" s="79" t="s">
        <v>196</v>
      </c>
      <c r="J118" s="81">
        <v>17729</v>
      </c>
      <c r="K118" s="79" t="s">
        <v>670</v>
      </c>
      <c r="L118" s="79">
        <v>15</v>
      </c>
      <c r="M118" s="79" t="s">
        <v>109</v>
      </c>
      <c r="N118" s="52" t="s">
        <v>388</v>
      </c>
      <c r="O118" s="82" t="s">
        <v>92</v>
      </c>
      <c r="P118" s="69" t="s">
        <v>187</v>
      </c>
      <c r="Q118" s="82" t="s">
        <v>401</v>
      </c>
      <c r="R118" s="52" t="s">
        <v>390</v>
      </c>
      <c r="S118" s="67" t="s">
        <v>101</v>
      </c>
      <c r="T118" s="84" t="s">
        <v>714</v>
      </c>
      <c r="U118" s="55">
        <v>45418</v>
      </c>
      <c r="V118" s="58">
        <v>0.5625</v>
      </c>
      <c r="Y118" s="53"/>
    </row>
    <row r="119" spans="2:25" s="52" customFormat="1" ht="95.1" customHeight="1" x14ac:dyDescent="0.25">
      <c r="B119" s="52">
        <v>116</v>
      </c>
      <c r="C119" s="57"/>
      <c r="D119" s="57" t="s">
        <v>715</v>
      </c>
      <c r="E119" s="79" t="s">
        <v>716</v>
      </c>
      <c r="F119" s="79">
        <v>5072003225</v>
      </c>
      <c r="G119" s="80" t="s">
        <v>717</v>
      </c>
      <c r="H119" s="80" t="s">
        <v>366</v>
      </c>
      <c r="I119" s="80" t="s">
        <v>718</v>
      </c>
      <c r="J119" s="82">
        <v>23326</v>
      </c>
      <c r="K119" s="79" t="s">
        <v>575</v>
      </c>
      <c r="L119" s="79" t="s">
        <v>719</v>
      </c>
      <c r="M119" s="79" t="s">
        <v>258</v>
      </c>
      <c r="N119" s="67" t="s">
        <v>172</v>
      </c>
      <c r="O119" s="82" t="s">
        <v>720</v>
      </c>
      <c r="P119" s="69" t="s">
        <v>208</v>
      </c>
      <c r="Q119" s="82" t="s">
        <v>721</v>
      </c>
      <c r="R119" s="52" t="s">
        <v>392</v>
      </c>
      <c r="S119" s="67" t="s">
        <v>101</v>
      </c>
      <c r="T119" s="84" t="s">
        <v>722</v>
      </c>
      <c r="U119" s="55">
        <v>45418</v>
      </c>
      <c r="V119" s="58">
        <v>0.5625</v>
      </c>
      <c r="Y119" s="53"/>
    </row>
    <row r="120" spans="2:25" s="52" customFormat="1" ht="95.1" customHeight="1" x14ac:dyDescent="0.25">
      <c r="B120" s="52">
        <v>117</v>
      </c>
      <c r="C120" s="57"/>
      <c r="D120" s="57" t="s">
        <v>715</v>
      </c>
      <c r="E120" s="79" t="s">
        <v>716</v>
      </c>
      <c r="F120" s="79">
        <v>5072003225</v>
      </c>
      <c r="G120" s="79" t="s">
        <v>723</v>
      </c>
      <c r="H120" s="79" t="s">
        <v>217</v>
      </c>
      <c r="I120" s="79" t="s">
        <v>176</v>
      </c>
      <c r="J120" s="82">
        <v>27520</v>
      </c>
      <c r="K120" s="79" t="s">
        <v>724</v>
      </c>
      <c r="L120" s="79" t="s">
        <v>725</v>
      </c>
      <c r="M120" s="79" t="s">
        <v>171</v>
      </c>
      <c r="N120" s="67" t="s">
        <v>172</v>
      </c>
      <c r="O120" s="82" t="s">
        <v>726</v>
      </c>
      <c r="P120" s="69" t="s">
        <v>208</v>
      </c>
      <c r="Q120" s="82" t="s">
        <v>727</v>
      </c>
      <c r="R120" s="69" t="s">
        <v>395</v>
      </c>
      <c r="S120" s="67" t="s">
        <v>101</v>
      </c>
      <c r="T120" s="84" t="s">
        <v>722</v>
      </c>
      <c r="U120" s="55">
        <v>45418</v>
      </c>
      <c r="V120" s="58">
        <v>0.5625</v>
      </c>
      <c r="Y120" s="53"/>
    </row>
    <row r="121" spans="2:25" s="52" customFormat="1" ht="95.1" customHeight="1" x14ac:dyDescent="0.25">
      <c r="B121" s="52">
        <v>118</v>
      </c>
      <c r="C121" s="57"/>
      <c r="D121" s="57" t="s">
        <v>728</v>
      </c>
      <c r="E121" s="79" t="s">
        <v>729</v>
      </c>
      <c r="F121" s="79">
        <v>6950165080</v>
      </c>
      <c r="G121" s="80" t="s">
        <v>730</v>
      </c>
      <c r="H121" s="80" t="s">
        <v>145</v>
      </c>
      <c r="I121" s="80" t="s">
        <v>153</v>
      </c>
      <c r="J121" s="81">
        <v>31325</v>
      </c>
      <c r="K121" s="79" t="s">
        <v>248</v>
      </c>
      <c r="L121" s="79" t="s">
        <v>416</v>
      </c>
      <c r="M121" s="79" t="s">
        <v>171</v>
      </c>
      <c r="N121" s="67" t="s">
        <v>172</v>
      </c>
      <c r="O121" s="82" t="s">
        <v>731</v>
      </c>
      <c r="P121" s="82" t="s">
        <v>732</v>
      </c>
      <c r="Q121" s="82" t="s">
        <v>733</v>
      </c>
      <c r="R121" s="80"/>
      <c r="S121" s="83" t="s">
        <v>515</v>
      </c>
      <c r="T121" s="84" t="s">
        <v>734</v>
      </c>
      <c r="U121" s="55">
        <v>45418</v>
      </c>
      <c r="V121" s="58">
        <v>0.5625</v>
      </c>
      <c r="Y121" s="53"/>
    </row>
    <row r="122" spans="2:25" s="52" customFormat="1" ht="95.1" customHeight="1" x14ac:dyDescent="0.25">
      <c r="B122" s="52">
        <v>119</v>
      </c>
      <c r="C122" s="57"/>
      <c r="D122" s="57" t="s">
        <v>735</v>
      </c>
      <c r="E122" s="79" t="s">
        <v>736</v>
      </c>
      <c r="F122" s="79">
        <v>5032210218</v>
      </c>
      <c r="G122" s="80" t="s">
        <v>737</v>
      </c>
      <c r="H122" s="80" t="s">
        <v>152</v>
      </c>
      <c r="I122" s="80" t="s">
        <v>125</v>
      </c>
      <c r="J122" s="81">
        <v>31829</v>
      </c>
      <c r="K122" s="79" t="s">
        <v>738</v>
      </c>
      <c r="L122" s="79" t="s">
        <v>739</v>
      </c>
      <c r="M122" s="79" t="s">
        <v>258</v>
      </c>
      <c r="N122" s="67" t="s">
        <v>172</v>
      </c>
      <c r="O122" s="82" t="s">
        <v>740</v>
      </c>
      <c r="P122" s="69" t="s">
        <v>187</v>
      </c>
      <c r="Q122" s="82" t="s">
        <v>401</v>
      </c>
      <c r="R122" s="52" t="s">
        <v>394</v>
      </c>
      <c r="S122" s="67" t="s">
        <v>101</v>
      </c>
      <c r="T122" s="84" t="s">
        <v>741</v>
      </c>
      <c r="U122" s="55">
        <v>45418</v>
      </c>
      <c r="V122" s="58">
        <v>0.5625</v>
      </c>
      <c r="Y122" s="53"/>
    </row>
    <row r="123" spans="2:25" s="52" customFormat="1" ht="95.1" customHeight="1" x14ac:dyDescent="0.25">
      <c r="B123" s="52">
        <v>120</v>
      </c>
      <c r="C123" s="57"/>
      <c r="D123" s="57" t="s">
        <v>742</v>
      </c>
      <c r="E123" s="79" t="s">
        <v>743</v>
      </c>
      <c r="F123" s="79">
        <v>5009053091</v>
      </c>
      <c r="G123" s="79" t="s">
        <v>744</v>
      </c>
      <c r="H123" s="79" t="s">
        <v>745</v>
      </c>
      <c r="I123" s="79" t="s">
        <v>204</v>
      </c>
      <c r="J123" s="82">
        <v>23246</v>
      </c>
      <c r="K123" s="79" t="s">
        <v>746</v>
      </c>
      <c r="L123" s="79">
        <v>15</v>
      </c>
      <c r="M123" s="79" t="s">
        <v>109</v>
      </c>
      <c r="N123" s="52" t="s">
        <v>388</v>
      </c>
      <c r="O123" s="82" t="s">
        <v>92</v>
      </c>
      <c r="P123" s="69" t="s">
        <v>187</v>
      </c>
      <c r="Q123" s="82" t="s">
        <v>401</v>
      </c>
      <c r="R123" s="52" t="s">
        <v>390</v>
      </c>
      <c r="S123" s="67" t="s">
        <v>101</v>
      </c>
      <c r="T123" s="84" t="s">
        <v>714</v>
      </c>
      <c r="U123" s="55">
        <v>45418</v>
      </c>
      <c r="V123" s="58">
        <v>0.5625</v>
      </c>
      <c r="Y123" s="53"/>
    </row>
    <row r="124" spans="2:25" s="52" customFormat="1" ht="95.1" customHeight="1" x14ac:dyDescent="0.25">
      <c r="B124" s="52">
        <v>121</v>
      </c>
      <c r="C124" s="57"/>
      <c r="D124" s="57" t="s">
        <v>747</v>
      </c>
      <c r="E124" s="79" t="s">
        <v>748</v>
      </c>
      <c r="F124" s="79">
        <v>5027226445</v>
      </c>
      <c r="G124" s="80" t="s">
        <v>749</v>
      </c>
      <c r="H124" s="80" t="s">
        <v>750</v>
      </c>
      <c r="I124" s="80" t="s">
        <v>751</v>
      </c>
      <c r="J124" s="81">
        <v>32323</v>
      </c>
      <c r="K124" s="79" t="s">
        <v>655</v>
      </c>
      <c r="L124" s="79" t="s">
        <v>752</v>
      </c>
      <c r="M124" s="79" t="s">
        <v>258</v>
      </c>
      <c r="N124" s="67" t="s">
        <v>172</v>
      </c>
      <c r="O124" s="82" t="s">
        <v>753</v>
      </c>
      <c r="P124" s="69" t="s">
        <v>187</v>
      </c>
      <c r="Q124" s="82" t="s">
        <v>401</v>
      </c>
      <c r="R124" s="61" t="s">
        <v>396</v>
      </c>
      <c r="S124" s="67" t="s">
        <v>101</v>
      </c>
      <c r="T124" s="84" t="s">
        <v>754</v>
      </c>
      <c r="U124" s="55">
        <v>45418</v>
      </c>
      <c r="V124" s="58">
        <v>0.5625</v>
      </c>
      <c r="Y124" s="53"/>
    </row>
    <row r="125" spans="2:25" s="52" customFormat="1" ht="95.1" customHeight="1" x14ac:dyDescent="0.25">
      <c r="B125" s="52">
        <v>122</v>
      </c>
      <c r="C125" s="57"/>
      <c r="D125" s="57" t="s">
        <v>755</v>
      </c>
      <c r="E125" s="79" t="s">
        <v>668</v>
      </c>
      <c r="F125" s="79">
        <v>5028033982</v>
      </c>
      <c r="G125" s="80" t="s">
        <v>669</v>
      </c>
      <c r="H125" s="80" t="s">
        <v>405</v>
      </c>
      <c r="I125" s="80" t="s">
        <v>176</v>
      </c>
      <c r="J125" s="81">
        <v>23620</v>
      </c>
      <c r="K125" s="79" t="s">
        <v>670</v>
      </c>
      <c r="L125" s="79" t="s">
        <v>671</v>
      </c>
      <c r="M125" s="79" t="s">
        <v>672</v>
      </c>
      <c r="N125" s="67" t="s">
        <v>172</v>
      </c>
      <c r="O125" s="82" t="s">
        <v>673</v>
      </c>
      <c r="P125" s="69" t="s">
        <v>187</v>
      </c>
      <c r="Q125" s="82" t="s">
        <v>401</v>
      </c>
      <c r="R125" s="61" t="s">
        <v>396</v>
      </c>
      <c r="S125" s="67" t="s">
        <v>101</v>
      </c>
      <c r="T125" s="103" t="s">
        <v>610</v>
      </c>
      <c r="U125" s="55">
        <v>45418</v>
      </c>
      <c r="V125" s="58">
        <v>0.58333333333333304</v>
      </c>
      <c r="Y125" s="53"/>
    </row>
    <row r="126" spans="2:25" s="52" customFormat="1" ht="95.1" customHeight="1" x14ac:dyDescent="0.25">
      <c r="B126" s="52">
        <v>123</v>
      </c>
      <c r="C126" s="57"/>
      <c r="D126" s="57" t="s">
        <v>756</v>
      </c>
      <c r="E126" s="79" t="s">
        <v>757</v>
      </c>
      <c r="F126" s="93">
        <v>744716021356</v>
      </c>
      <c r="G126" s="80" t="s">
        <v>758</v>
      </c>
      <c r="H126" s="80" t="s">
        <v>203</v>
      </c>
      <c r="I126" s="80" t="s">
        <v>196</v>
      </c>
      <c r="J126" s="81">
        <v>29202</v>
      </c>
      <c r="K126" s="79" t="s">
        <v>426</v>
      </c>
      <c r="L126" s="79" t="s">
        <v>759</v>
      </c>
      <c r="M126" s="79" t="s">
        <v>258</v>
      </c>
      <c r="N126" s="67" t="s">
        <v>172</v>
      </c>
      <c r="O126" s="82" t="s">
        <v>760</v>
      </c>
      <c r="P126" s="69" t="s">
        <v>208</v>
      </c>
      <c r="Q126" s="82" t="s">
        <v>401</v>
      </c>
      <c r="R126" s="61" t="s">
        <v>396</v>
      </c>
      <c r="S126" s="67" t="s">
        <v>101</v>
      </c>
      <c r="T126" s="84" t="s">
        <v>761</v>
      </c>
      <c r="U126" s="55">
        <v>45418</v>
      </c>
      <c r="V126" s="58">
        <v>0.58333333333333304</v>
      </c>
      <c r="Y126" s="53"/>
    </row>
    <row r="127" spans="2:25" s="52" customFormat="1" ht="95.1" customHeight="1" x14ac:dyDescent="0.25">
      <c r="B127" s="52">
        <v>124</v>
      </c>
      <c r="C127" s="57"/>
      <c r="D127" s="57" t="s">
        <v>762</v>
      </c>
      <c r="E127" s="79" t="s">
        <v>763</v>
      </c>
      <c r="F127" s="79">
        <v>502009668375</v>
      </c>
      <c r="G127" s="79" t="s">
        <v>764</v>
      </c>
      <c r="H127" s="79" t="s">
        <v>606</v>
      </c>
      <c r="I127" s="80" t="s">
        <v>176</v>
      </c>
      <c r="J127" s="82">
        <v>22539</v>
      </c>
      <c r="K127" s="79" t="s">
        <v>765</v>
      </c>
      <c r="L127" s="79" t="s">
        <v>474</v>
      </c>
      <c r="M127" s="79" t="s">
        <v>766</v>
      </c>
      <c r="N127" s="52" t="s">
        <v>388</v>
      </c>
      <c r="O127" s="82" t="s">
        <v>767</v>
      </c>
      <c r="P127" s="69" t="s">
        <v>187</v>
      </c>
      <c r="Q127" s="82" t="s">
        <v>401</v>
      </c>
      <c r="R127" s="52" t="s">
        <v>390</v>
      </c>
      <c r="S127" s="67" t="s">
        <v>101</v>
      </c>
      <c r="T127" s="57"/>
      <c r="U127" s="55">
        <v>45418</v>
      </c>
      <c r="V127" s="58">
        <v>0.58333333333333304</v>
      </c>
      <c r="Y127" s="53"/>
    </row>
    <row r="128" spans="2:25" s="52" customFormat="1" ht="95.1" customHeight="1" x14ac:dyDescent="0.25">
      <c r="B128" s="52">
        <v>125</v>
      </c>
      <c r="C128" s="57"/>
      <c r="D128" s="57" t="s">
        <v>768</v>
      </c>
      <c r="E128" s="79" t="s">
        <v>769</v>
      </c>
      <c r="F128" s="79">
        <v>5012072922</v>
      </c>
      <c r="G128" s="80" t="s">
        <v>770</v>
      </c>
      <c r="H128" s="80" t="s">
        <v>771</v>
      </c>
      <c r="I128" s="80" t="s">
        <v>125</v>
      </c>
      <c r="J128" s="81" t="s">
        <v>772</v>
      </c>
      <c r="K128" s="79" t="s">
        <v>773</v>
      </c>
      <c r="L128" s="79" t="s">
        <v>571</v>
      </c>
      <c r="M128" s="79" t="s">
        <v>109</v>
      </c>
      <c r="N128" s="67" t="s">
        <v>172</v>
      </c>
      <c r="O128" s="82" t="s">
        <v>110</v>
      </c>
      <c r="P128" s="69" t="s">
        <v>187</v>
      </c>
      <c r="Q128" s="82" t="s">
        <v>401</v>
      </c>
      <c r="R128" s="52" t="s">
        <v>390</v>
      </c>
      <c r="S128" s="67" t="s">
        <v>101</v>
      </c>
      <c r="T128" s="84" t="s">
        <v>774</v>
      </c>
      <c r="U128" s="55">
        <v>45418</v>
      </c>
      <c r="V128" s="58">
        <v>0.58333333333333304</v>
      </c>
      <c r="Y128" s="53"/>
    </row>
    <row r="129" spans="2:25" s="52" customFormat="1" ht="95.1" customHeight="1" x14ac:dyDescent="0.25">
      <c r="B129" s="52">
        <v>126</v>
      </c>
      <c r="C129" s="57"/>
      <c r="D129" s="57" t="s">
        <v>775</v>
      </c>
      <c r="E129" s="79" t="s">
        <v>776</v>
      </c>
      <c r="F129" s="93">
        <v>5027024400</v>
      </c>
      <c r="G129" s="80" t="s">
        <v>777</v>
      </c>
      <c r="H129" s="80" t="s">
        <v>778</v>
      </c>
      <c r="I129" s="80" t="s">
        <v>779</v>
      </c>
      <c r="J129" s="90">
        <v>25413</v>
      </c>
      <c r="K129" s="79" t="s">
        <v>780</v>
      </c>
      <c r="L129" s="82" t="s">
        <v>781</v>
      </c>
      <c r="M129" s="79" t="s">
        <v>93</v>
      </c>
      <c r="N129" s="52" t="s">
        <v>388</v>
      </c>
      <c r="O129" s="82" t="s">
        <v>782</v>
      </c>
      <c r="P129" s="69" t="s">
        <v>187</v>
      </c>
      <c r="Q129" s="90" t="s">
        <v>401</v>
      </c>
      <c r="R129" s="52" t="s">
        <v>394</v>
      </c>
      <c r="S129" s="67" t="s">
        <v>101</v>
      </c>
      <c r="T129" s="84" t="s">
        <v>783</v>
      </c>
      <c r="U129" s="55">
        <v>45418</v>
      </c>
      <c r="V129" s="58">
        <v>0.58333333333333304</v>
      </c>
      <c r="Y129" s="53"/>
    </row>
    <row r="130" spans="2:25" s="52" customFormat="1" ht="95.1" customHeight="1" x14ac:dyDescent="0.25">
      <c r="B130" s="52">
        <v>127</v>
      </c>
      <c r="C130" s="57"/>
      <c r="D130" s="57" t="s">
        <v>784</v>
      </c>
      <c r="E130" s="79" t="s">
        <v>785</v>
      </c>
      <c r="F130" s="79">
        <v>5032153792</v>
      </c>
      <c r="G130" s="79" t="s">
        <v>786</v>
      </c>
      <c r="H130" s="79" t="s">
        <v>152</v>
      </c>
      <c r="I130" s="79" t="s">
        <v>184</v>
      </c>
      <c r="J130" s="82">
        <v>22297</v>
      </c>
      <c r="K130" s="79" t="s">
        <v>437</v>
      </c>
      <c r="L130" s="79" t="s">
        <v>616</v>
      </c>
      <c r="M130" s="79" t="s">
        <v>258</v>
      </c>
      <c r="N130" s="67" t="s">
        <v>172</v>
      </c>
      <c r="O130" s="82" t="s">
        <v>787</v>
      </c>
      <c r="P130" s="69" t="s">
        <v>187</v>
      </c>
      <c r="Q130" s="82" t="s">
        <v>788</v>
      </c>
      <c r="R130" s="52" t="s">
        <v>392</v>
      </c>
      <c r="S130" s="67" t="s">
        <v>101</v>
      </c>
      <c r="T130" s="84" t="s">
        <v>789</v>
      </c>
      <c r="U130" s="55">
        <v>45418</v>
      </c>
      <c r="V130" s="58">
        <v>0.58333333333333304</v>
      </c>
      <c r="Y130" s="53"/>
    </row>
    <row r="131" spans="2:25" s="52" customFormat="1" ht="95.1" customHeight="1" x14ac:dyDescent="0.25">
      <c r="B131" s="52">
        <v>128</v>
      </c>
      <c r="C131" s="57"/>
      <c r="D131" s="57" t="s">
        <v>784</v>
      </c>
      <c r="E131" s="79" t="s">
        <v>785</v>
      </c>
      <c r="F131" s="79">
        <v>5032153792</v>
      </c>
      <c r="G131" s="80" t="s">
        <v>790</v>
      </c>
      <c r="H131" s="80" t="s">
        <v>124</v>
      </c>
      <c r="I131" s="80" t="s">
        <v>125</v>
      </c>
      <c r="J131" s="81">
        <v>23472</v>
      </c>
      <c r="K131" s="79" t="s">
        <v>791</v>
      </c>
      <c r="L131" s="79" t="s">
        <v>792</v>
      </c>
      <c r="M131" s="79" t="s">
        <v>258</v>
      </c>
      <c r="N131" s="67" t="s">
        <v>172</v>
      </c>
      <c r="O131" s="82" t="s">
        <v>787</v>
      </c>
      <c r="P131" s="69" t="s">
        <v>187</v>
      </c>
      <c r="Q131" s="82" t="s">
        <v>788</v>
      </c>
      <c r="R131" s="52" t="s">
        <v>392</v>
      </c>
      <c r="S131" s="67" t="s">
        <v>101</v>
      </c>
      <c r="T131" s="84" t="s">
        <v>789</v>
      </c>
      <c r="U131" s="55">
        <v>45418</v>
      </c>
      <c r="V131" s="58">
        <v>0.58333333333333304</v>
      </c>
      <c r="Y131" s="53"/>
    </row>
    <row r="132" spans="2:25" s="52" customFormat="1" ht="95.1" customHeight="1" x14ac:dyDescent="0.25">
      <c r="B132" s="52">
        <v>129</v>
      </c>
      <c r="C132" s="57"/>
      <c r="D132" s="57" t="s">
        <v>793</v>
      </c>
      <c r="E132" s="79" t="s">
        <v>794</v>
      </c>
      <c r="F132" s="79">
        <v>5017074553</v>
      </c>
      <c r="G132" s="79" t="s">
        <v>795</v>
      </c>
      <c r="H132" s="79" t="s">
        <v>341</v>
      </c>
      <c r="I132" s="79" t="s">
        <v>196</v>
      </c>
      <c r="J132" s="79" t="s">
        <v>796</v>
      </c>
      <c r="K132" s="79" t="s">
        <v>797</v>
      </c>
      <c r="L132" s="79" t="s">
        <v>118</v>
      </c>
      <c r="M132" s="79" t="s">
        <v>171</v>
      </c>
      <c r="N132" s="67" t="s">
        <v>172</v>
      </c>
      <c r="O132" s="112" t="s">
        <v>798</v>
      </c>
      <c r="P132" s="69" t="s">
        <v>187</v>
      </c>
      <c r="Q132" s="89" t="s">
        <v>401</v>
      </c>
      <c r="R132" s="61" t="s">
        <v>396</v>
      </c>
      <c r="S132" s="67" t="s">
        <v>101</v>
      </c>
      <c r="T132" s="83" t="s">
        <v>799</v>
      </c>
      <c r="U132" s="55">
        <v>45418</v>
      </c>
      <c r="V132" s="58">
        <v>0.58333333333333304</v>
      </c>
      <c r="Y132" s="53"/>
    </row>
    <row r="133" spans="2:25" s="52" customFormat="1" ht="95.1" customHeight="1" x14ac:dyDescent="0.25">
      <c r="B133" s="52">
        <v>130</v>
      </c>
      <c r="C133" s="57"/>
      <c r="D133" s="57" t="s">
        <v>793</v>
      </c>
      <c r="E133" s="79" t="s">
        <v>794</v>
      </c>
      <c r="F133" s="79">
        <v>5017074553</v>
      </c>
      <c r="G133" s="80" t="s">
        <v>800</v>
      </c>
      <c r="H133" s="80" t="s">
        <v>532</v>
      </c>
      <c r="I133" s="80" t="s">
        <v>196</v>
      </c>
      <c r="J133" s="79" t="s">
        <v>801</v>
      </c>
      <c r="K133" s="79" t="s">
        <v>802</v>
      </c>
      <c r="L133" s="80" t="s">
        <v>118</v>
      </c>
      <c r="M133" s="79" t="s">
        <v>258</v>
      </c>
      <c r="N133" s="67" t="s">
        <v>172</v>
      </c>
      <c r="O133" s="113" t="s">
        <v>803</v>
      </c>
      <c r="P133" s="69" t="s">
        <v>187</v>
      </c>
      <c r="Q133" s="89" t="s">
        <v>401</v>
      </c>
      <c r="R133" s="61" t="s">
        <v>396</v>
      </c>
      <c r="S133" s="67" t="s">
        <v>101</v>
      </c>
      <c r="T133" s="83" t="s">
        <v>799</v>
      </c>
      <c r="U133" s="55">
        <v>45418</v>
      </c>
      <c r="V133" s="58">
        <v>0.58333333333333304</v>
      </c>
      <c r="Y133" s="53"/>
    </row>
    <row r="134" spans="2:25" s="52" customFormat="1" ht="95.1" customHeight="1" x14ac:dyDescent="0.25">
      <c r="B134" s="52">
        <v>131</v>
      </c>
      <c r="C134" s="57"/>
      <c r="D134" s="57" t="s">
        <v>804</v>
      </c>
      <c r="E134" s="92" t="s">
        <v>805</v>
      </c>
      <c r="F134" s="92">
        <v>7725632384</v>
      </c>
      <c r="G134" s="79" t="s">
        <v>806</v>
      </c>
      <c r="H134" s="79" t="s">
        <v>145</v>
      </c>
      <c r="I134" s="79" t="s">
        <v>504</v>
      </c>
      <c r="J134" s="82">
        <v>32587</v>
      </c>
      <c r="K134" s="92" t="s">
        <v>807</v>
      </c>
      <c r="L134" s="79" t="s">
        <v>808</v>
      </c>
      <c r="M134" s="79" t="s">
        <v>171</v>
      </c>
      <c r="N134" s="67" t="s">
        <v>172</v>
      </c>
      <c r="O134" s="82" t="s">
        <v>809</v>
      </c>
      <c r="P134" s="69" t="s">
        <v>208</v>
      </c>
      <c r="Q134" s="82" t="s">
        <v>401</v>
      </c>
      <c r="R134" s="61" t="s">
        <v>396</v>
      </c>
      <c r="S134" s="67" t="s">
        <v>101</v>
      </c>
      <c r="T134" s="84" t="s">
        <v>810</v>
      </c>
      <c r="U134" s="55">
        <v>45418</v>
      </c>
      <c r="V134" s="58">
        <v>0.58333333333333304</v>
      </c>
      <c r="Y134" s="53"/>
    </row>
    <row r="135" spans="2:25" s="52" customFormat="1" ht="95.1" customHeight="1" x14ac:dyDescent="0.25">
      <c r="B135" s="52">
        <v>132</v>
      </c>
      <c r="C135" s="57"/>
      <c r="D135" s="57" t="s">
        <v>811</v>
      </c>
      <c r="E135" s="79" t="s">
        <v>812</v>
      </c>
      <c r="F135" s="85">
        <v>920251406109</v>
      </c>
      <c r="G135" s="79" t="s">
        <v>813</v>
      </c>
      <c r="H135" s="79" t="s">
        <v>279</v>
      </c>
      <c r="I135" s="79" t="s">
        <v>246</v>
      </c>
      <c r="J135" s="82">
        <v>33090</v>
      </c>
      <c r="K135" s="79" t="s">
        <v>814</v>
      </c>
      <c r="L135" s="79" t="s">
        <v>416</v>
      </c>
      <c r="M135" s="79" t="s">
        <v>171</v>
      </c>
      <c r="N135" s="67" t="s">
        <v>172</v>
      </c>
      <c r="O135" s="82" t="s">
        <v>815</v>
      </c>
      <c r="P135" s="69" t="s">
        <v>208</v>
      </c>
      <c r="Q135" s="82" t="s">
        <v>401</v>
      </c>
      <c r="R135" s="52" t="s">
        <v>393</v>
      </c>
      <c r="S135" s="67" t="s">
        <v>101</v>
      </c>
      <c r="T135" s="84" t="s">
        <v>816</v>
      </c>
      <c r="U135" s="55">
        <v>45418</v>
      </c>
      <c r="V135" s="58">
        <v>0.58333333333333304</v>
      </c>
      <c r="Y135" s="53"/>
    </row>
    <row r="136" spans="2:25" s="52" customFormat="1" ht="95.1" customHeight="1" x14ac:dyDescent="0.25">
      <c r="B136" s="52">
        <v>133</v>
      </c>
      <c r="C136" s="57"/>
      <c r="D136" s="57" t="s">
        <v>811</v>
      </c>
      <c r="E136" s="79" t="s">
        <v>812</v>
      </c>
      <c r="F136" s="85">
        <v>250705528326</v>
      </c>
      <c r="G136" s="80" t="s">
        <v>817</v>
      </c>
      <c r="H136" s="80" t="s">
        <v>115</v>
      </c>
      <c r="I136" s="80" t="s">
        <v>125</v>
      </c>
      <c r="J136" s="81">
        <v>29574</v>
      </c>
      <c r="K136" s="79" t="s">
        <v>454</v>
      </c>
      <c r="L136" s="79" t="s">
        <v>132</v>
      </c>
      <c r="M136" s="79" t="s">
        <v>171</v>
      </c>
      <c r="N136" s="67" t="s">
        <v>172</v>
      </c>
      <c r="O136" s="82" t="s">
        <v>818</v>
      </c>
      <c r="P136" s="69" t="s">
        <v>208</v>
      </c>
      <c r="Q136" s="82" t="s">
        <v>401</v>
      </c>
      <c r="R136" s="52" t="s">
        <v>390</v>
      </c>
      <c r="S136" s="67" t="s">
        <v>101</v>
      </c>
      <c r="T136" s="84" t="s">
        <v>816</v>
      </c>
      <c r="U136" s="55">
        <v>45418</v>
      </c>
      <c r="V136" s="58">
        <v>0.58333333333333304</v>
      </c>
      <c r="Y136" s="53"/>
    </row>
    <row r="137" spans="2:25" s="52" customFormat="1" ht="95.1" customHeight="1" x14ac:dyDescent="0.25">
      <c r="B137" s="52">
        <v>134</v>
      </c>
      <c r="C137" s="57"/>
      <c r="D137" s="57" t="s">
        <v>811</v>
      </c>
      <c r="E137" s="79" t="s">
        <v>812</v>
      </c>
      <c r="F137" s="85">
        <v>27809451700</v>
      </c>
      <c r="G137" s="80" t="s">
        <v>819</v>
      </c>
      <c r="H137" s="80" t="s">
        <v>820</v>
      </c>
      <c r="I137" s="80" t="s">
        <v>821</v>
      </c>
      <c r="J137" s="81">
        <v>32934</v>
      </c>
      <c r="K137" s="79" t="s">
        <v>454</v>
      </c>
      <c r="L137" s="79" t="s">
        <v>549</v>
      </c>
      <c r="M137" s="79" t="s">
        <v>171</v>
      </c>
      <c r="N137" s="67" t="s">
        <v>172</v>
      </c>
      <c r="O137" s="82" t="s">
        <v>818</v>
      </c>
      <c r="P137" s="69" t="s">
        <v>208</v>
      </c>
      <c r="Q137" s="82" t="s">
        <v>401</v>
      </c>
      <c r="R137" s="52" t="s">
        <v>390</v>
      </c>
      <c r="S137" s="67" t="s">
        <v>101</v>
      </c>
      <c r="T137" s="84" t="s">
        <v>816</v>
      </c>
      <c r="U137" s="55">
        <v>45418</v>
      </c>
      <c r="V137" s="58">
        <v>0.60416666666666696</v>
      </c>
      <c r="Y137" s="53"/>
    </row>
    <row r="138" spans="2:25" s="52" customFormat="1" ht="95.1" customHeight="1" x14ac:dyDescent="0.25">
      <c r="B138" s="52">
        <v>135</v>
      </c>
      <c r="C138" s="57"/>
      <c r="D138" s="57" t="s">
        <v>822</v>
      </c>
      <c r="E138" s="79" t="s">
        <v>823</v>
      </c>
      <c r="F138" s="79">
        <v>7722257745</v>
      </c>
      <c r="G138" s="79" t="s">
        <v>824</v>
      </c>
      <c r="H138" s="79" t="s">
        <v>606</v>
      </c>
      <c r="I138" s="79" t="s">
        <v>825</v>
      </c>
      <c r="J138" s="82">
        <v>22433</v>
      </c>
      <c r="K138" s="79" t="s">
        <v>591</v>
      </c>
      <c r="L138" s="83" t="s">
        <v>826</v>
      </c>
      <c r="M138" s="83" t="s">
        <v>258</v>
      </c>
      <c r="N138" s="67" t="s">
        <v>172</v>
      </c>
      <c r="O138" s="90" t="s">
        <v>827</v>
      </c>
      <c r="P138" s="69" t="s">
        <v>187</v>
      </c>
      <c r="Q138" s="90" t="s">
        <v>401</v>
      </c>
      <c r="R138" s="61" t="s">
        <v>396</v>
      </c>
      <c r="S138" s="67" t="s">
        <v>101</v>
      </c>
      <c r="T138" s="84" t="s">
        <v>828</v>
      </c>
      <c r="U138" s="55">
        <v>45418</v>
      </c>
      <c r="V138" s="58">
        <v>0.60416666666666696</v>
      </c>
      <c r="Y138" s="53"/>
    </row>
    <row r="139" spans="2:25" s="52" customFormat="1" ht="95.1" customHeight="1" x14ac:dyDescent="0.25">
      <c r="B139" s="52">
        <v>136</v>
      </c>
      <c r="C139" s="57"/>
      <c r="D139" s="57" t="s">
        <v>829</v>
      </c>
      <c r="E139" s="79" t="s">
        <v>830</v>
      </c>
      <c r="F139" s="80">
        <v>5029006759</v>
      </c>
      <c r="G139" s="80" t="s">
        <v>831</v>
      </c>
      <c r="H139" s="80" t="s">
        <v>832</v>
      </c>
      <c r="I139" s="80" t="s">
        <v>136</v>
      </c>
      <c r="J139" s="82">
        <v>32699</v>
      </c>
      <c r="K139" s="79" t="s">
        <v>833</v>
      </c>
      <c r="L139" s="79" t="s">
        <v>834</v>
      </c>
      <c r="M139" s="79" t="s">
        <v>835</v>
      </c>
      <c r="N139" s="67" t="s">
        <v>172</v>
      </c>
      <c r="O139" s="79" t="s">
        <v>836</v>
      </c>
      <c r="P139" s="69" t="s">
        <v>187</v>
      </c>
      <c r="Q139" s="79" t="s">
        <v>156</v>
      </c>
      <c r="R139" s="52" t="s">
        <v>390</v>
      </c>
      <c r="S139" s="67" t="s">
        <v>101</v>
      </c>
      <c r="T139" s="79" t="s">
        <v>837</v>
      </c>
      <c r="U139" s="55">
        <v>45418</v>
      </c>
      <c r="V139" s="58">
        <v>0.60416666666666696</v>
      </c>
      <c r="Y139" s="53"/>
    </row>
    <row r="140" spans="2:25" s="52" customFormat="1" ht="95.1" customHeight="1" x14ac:dyDescent="0.25">
      <c r="B140" s="52">
        <v>137</v>
      </c>
      <c r="C140" s="57"/>
      <c r="D140" s="57" t="s">
        <v>838</v>
      </c>
      <c r="E140" s="79" t="s">
        <v>839</v>
      </c>
      <c r="F140" s="114">
        <v>5029191396</v>
      </c>
      <c r="G140" s="80" t="s">
        <v>840</v>
      </c>
      <c r="H140" s="80" t="s">
        <v>841</v>
      </c>
      <c r="I140" s="80" t="s">
        <v>196</v>
      </c>
      <c r="J140" s="115">
        <v>28940</v>
      </c>
      <c r="K140" s="79" t="s">
        <v>186</v>
      </c>
      <c r="L140" s="79" t="s">
        <v>842</v>
      </c>
      <c r="M140" s="79" t="s">
        <v>109</v>
      </c>
      <c r="N140" s="67" t="s">
        <v>172</v>
      </c>
      <c r="O140" s="82" t="s">
        <v>109</v>
      </c>
      <c r="P140" s="69" t="s">
        <v>208</v>
      </c>
      <c r="Q140" s="82" t="s">
        <v>401</v>
      </c>
      <c r="R140" s="52" t="s">
        <v>390</v>
      </c>
      <c r="S140" s="67" t="s">
        <v>101</v>
      </c>
      <c r="T140" s="84" t="s">
        <v>843</v>
      </c>
      <c r="U140" s="55">
        <v>45418</v>
      </c>
      <c r="V140" s="58">
        <v>0.60416666666666696</v>
      </c>
      <c r="Y140" s="53"/>
    </row>
    <row r="141" spans="2:25" s="52" customFormat="1" ht="95.1" customHeight="1" x14ac:dyDescent="0.25">
      <c r="B141" s="52">
        <v>138</v>
      </c>
      <c r="C141" s="57"/>
      <c r="D141" s="57" t="s">
        <v>838</v>
      </c>
      <c r="E141" s="79" t="s">
        <v>839</v>
      </c>
      <c r="F141" s="114">
        <v>5029191396</v>
      </c>
      <c r="G141" s="80" t="s">
        <v>844</v>
      </c>
      <c r="H141" s="116" t="s">
        <v>598</v>
      </c>
      <c r="I141" s="80" t="s">
        <v>328</v>
      </c>
      <c r="J141" s="117">
        <v>32851</v>
      </c>
      <c r="K141" s="79" t="s">
        <v>845</v>
      </c>
      <c r="L141" s="79" t="s">
        <v>846</v>
      </c>
      <c r="M141" s="79" t="s">
        <v>109</v>
      </c>
      <c r="N141" s="67" t="s">
        <v>172</v>
      </c>
      <c r="O141" s="82" t="s">
        <v>109</v>
      </c>
      <c r="P141" s="69" t="s">
        <v>208</v>
      </c>
      <c r="Q141" s="82" t="s">
        <v>401</v>
      </c>
      <c r="R141" s="52" t="s">
        <v>390</v>
      </c>
      <c r="S141" s="67" t="s">
        <v>101</v>
      </c>
      <c r="T141" s="84" t="s">
        <v>843</v>
      </c>
      <c r="U141" s="55">
        <v>45418</v>
      </c>
      <c r="V141" s="58">
        <v>0.60416666666666696</v>
      </c>
      <c r="Y141" s="53"/>
    </row>
    <row r="142" spans="2:25" s="52" customFormat="1" ht="95.1" customHeight="1" x14ac:dyDescent="0.25">
      <c r="B142" s="52">
        <v>139</v>
      </c>
      <c r="C142" s="57"/>
      <c r="D142" s="57" t="s">
        <v>838</v>
      </c>
      <c r="E142" s="79" t="s">
        <v>839</v>
      </c>
      <c r="F142" s="114">
        <v>5029191396</v>
      </c>
      <c r="G142" s="79" t="s">
        <v>847</v>
      </c>
      <c r="H142" s="79" t="s">
        <v>848</v>
      </c>
      <c r="I142" s="80" t="s">
        <v>125</v>
      </c>
      <c r="J142" s="82">
        <v>26493</v>
      </c>
      <c r="K142" s="79" t="s">
        <v>849</v>
      </c>
      <c r="L142" s="79" t="s">
        <v>420</v>
      </c>
      <c r="M142" s="79" t="s">
        <v>109</v>
      </c>
      <c r="N142" s="67" t="s">
        <v>172</v>
      </c>
      <c r="O142" s="82" t="s">
        <v>109</v>
      </c>
      <c r="P142" s="69" t="s">
        <v>208</v>
      </c>
      <c r="Q142" s="82" t="s">
        <v>401</v>
      </c>
      <c r="R142" s="52" t="s">
        <v>390</v>
      </c>
      <c r="S142" s="67" t="s">
        <v>101</v>
      </c>
      <c r="T142" s="84" t="s">
        <v>843</v>
      </c>
      <c r="U142" s="55">
        <v>45418</v>
      </c>
      <c r="V142" s="58">
        <v>0.60416666666666696</v>
      </c>
      <c r="Y142" s="53"/>
    </row>
    <row r="143" spans="2:25" s="118" customFormat="1" ht="95.1" customHeight="1" x14ac:dyDescent="0.25">
      <c r="B143" s="118">
        <v>140</v>
      </c>
      <c r="C143" s="119"/>
      <c r="D143" s="119" t="s">
        <v>982</v>
      </c>
      <c r="E143" s="119" t="s">
        <v>851</v>
      </c>
      <c r="F143" s="119" t="s">
        <v>852</v>
      </c>
      <c r="G143" s="119" t="s">
        <v>853</v>
      </c>
      <c r="H143" s="119" t="s">
        <v>129</v>
      </c>
      <c r="I143" s="119" t="s">
        <v>854</v>
      </c>
      <c r="J143" s="119" t="s">
        <v>855</v>
      </c>
      <c r="K143" s="119" t="s">
        <v>525</v>
      </c>
      <c r="L143" s="119"/>
      <c r="M143" s="119" t="s">
        <v>258</v>
      </c>
      <c r="N143" s="119" t="s">
        <v>1008</v>
      </c>
      <c r="O143" s="119" t="s">
        <v>856</v>
      </c>
      <c r="P143" s="119" t="s">
        <v>187</v>
      </c>
      <c r="Q143" s="82" t="s">
        <v>401</v>
      </c>
      <c r="R143" s="119" t="s">
        <v>857</v>
      </c>
      <c r="S143" s="67" t="s">
        <v>101</v>
      </c>
      <c r="T143" s="119"/>
      <c r="U143" s="120">
        <v>45418</v>
      </c>
      <c r="V143" s="121">
        <v>0.60416666666666696</v>
      </c>
      <c r="Y143" s="122"/>
    </row>
    <row r="144" spans="2:25" s="52" customFormat="1" ht="95.1" customHeight="1" x14ac:dyDescent="0.25">
      <c r="B144" s="52">
        <v>141</v>
      </c>
      <c r="C144" s="57"/>
      <c r="D144" s="57" t="s">
        <v>983</v>
      </c>
      <c r="E144" s="57" t="s">
        <v>858</v>
      </c>
      <c r="F144" s="57" t="s">
        <v>859</v>
      </c>
      <c r="G144" s="57" t="s">
        <v>860</v>
      </c>
      <c r="H144" s="57" t="s">
        <v>225</v>
      </c>
      <c r="I144" s="57" t="s">
        <v>196</v>
      </c>
      <c r="J144" s="57" t="s">
        <v>861</v>
      </c>
      <c r="K144" s="57" t="s">
        <v>655</v>
      </c>
      <c r="L144" s="57"/>
      <c r="M144" s="57" t="s">
        <v>171</v>
      </c>
      <c r="N144" s="67" t="s">
        <v>172</v>
      </c>
      <c r="O144" s="57" t="s">
        <v>862</v>
      </c>
      <c r="P144" s="57" t="s">
        <v>208</v>
      </c>
      <c r="Q144" s="82" t="s">
        <v>401</v>
      </c>
      <c r="R144" s="57" t="s">
        <v>863</v>
      </c>
      <c r="S144" s="67" t="s">
        <v>101</v>
      </c>
      <c r="T144" s="57"/>
      <c r="U144" s="55">
        <v>45418</v>
      </c>
      <c r="V144" s="58">
        <v>0.60416666666666696</v>
      </c>
      <c r="Y144" s="53"/>
    </row>
    <row r="145" spans="2:25" s="52" customFormat="1" ht="95.1" customHeight="1" x14ac:dyDescent="0.25">
      <c r="B145" s="52">
        <v>142</v>
      </c>
      <c r="C145" s="57"/>
      <c r="D145" s="57" t="s">
        <v>984</v>
      </c>
      <c r="E145" s="57" t="s">
        <v>858</v>
      </c>
      <c r="F145" s="57" t="s">
        <v>859</v>
      </c>
      <c r="G145" s="57" t="s">
        <v>864</v>
      </c>
      <c r="H145" s="57" t="s">
        <v>145</v>
      </c>
      <c r="I145" s="57" t="s">
        <v>504</v>
      </c>
      <c r="J145" s="57" t="s">
        <v>865</v>
      </c>
      <c r="K145" s="57" t="s">
        <v>866</v>
      </c>
      <c r="L145" s="57"/>
      <c r="M145" s="57" t="s">
        <v>171</v>
      </c>
      <c r="N145" s="67" t="s">
        <v>172</v>
      </c>
      <c r="O145" s="57" t="s">
        <v>867</v>
      </c>
      <c r="P145" s="57" t="s">
        <v>208</v>
      </c>
      <c r="Q145" s="82" t="s">
        <v>401</v>
      </c>
      <c r="R145" s="57" t="s">
        <v>863</v>
      </c>
      <c r="S145" s="67" t="s">
        <v>101</v>
      </c>
      <c r="T145" s="57"/>
      <c r="U145" s="55">
        <v>45418</v>
      </c>
      <c r="V145" s="58">
        <v>0.60416666666666696</v>
      </c>
      <c r="Y145" s="53"/>
    </row>
    <row r="146" spans="2:25" s="52" customFormat="1" ht="95.1" customHeight="1" x14ac:dyDescent="0.25">
      <c r="B146" s="52">
        <v>143</v>
      </c>
      <c r="C146" s="57"/>
      <c r="D146" s="57" t="s">
        <v>985</v>
      </c>
      <c r="E146" s="57" t="s">
        <v>355</v>
      </c>
      <c r="F146" s="57" t="s">
        <v>356</v>
      </c>
      <c r="G146" s="57" t="s">
        <v>868</v>
      </c>
      <c r="H146" s="57" t="s">
        <v>145</v>
      </c>
      <c r="I146" s="57" t="s">
        <v>204</v>
      </c>
      <c r="J146" s="57" t="s">
        <v>869</v>
      </c>
      <c r="K146" s="57" t="s">
        <v>870</v>
      </c>
      <c r="L146" s="57"/>
      <c r="M146" s="57" t="s">
        <v>109</v>
      </c>
      <c r="N146" s="67" t="s">
        <v>172</v>
      </c>
      <c r="O146" s="57"/>
      <c r="P146" s="57" t="s">
        <v>187</v>
      </c>
      <c r="Q146" s="82" t="s">
        <v>401</v>
      </c>
      <c r="R146" s="57" t="s">
        <v>871</v>
      </c>
      <c r="S146" s="67" t="s">
        <v>101</v>
      </c>
      <c r="T146" s="57"/>
      <c r="U146" s="55">
        <v>45418</v>
      </c>
      <c r="V146" s="58">
        <v>0.60416666666666696</v>
      </c>
      <c r="Y146" s="53"/>
    </row>
    <row r="147" spans="2:25" s="52" customFormat="1" ht="95.1" customHeight="1" x14ac:dyDescent="0.25">
      <c r="B147" s="52">
        <v>144</v>
      </c>
      <c r="C147" s="57"/>
      <c r="D147" s="57" t="s">
        <v>986</v>
      </c>
      <c r="E147" s="57" t="s">
        <v>872</v>
      </c>
      <c r="F147" s="57" t="s">
        <v>873</v>
      </c>
      <c r="G147" s="57" t="s">
        <v>874</v>
      </c>
      <c r="H147" s="57" t="s">
        <v>145</v>
      </c>
      <c r="I147" s="57" t="s">
        <v>176</v>
      </c>
      <c r="J147" s="57" t="s">
        <v>875</v>
      </c>
      <c r="K147" s="57" t="s">
        <v>561</v>
      </c>
      <c r="L147" s="57"/>
      <c r="M147" s="57" t="s">
        <v>258</v>
      </c>
      <c r="N147" s="67" t="s">
        <v>172</v>
      </c>
      <c r="O147" s="57" t="s">
        <v>876</v>
      </c>
      <c r="P147" s="57" t="s">
        <v>208</v>
      </c>
      <c r="Q147" s="82" t="s">
        <v>401</v>
      </c>
      <c r="R147" s="57" t="s">
        <v>877</v>
      </c>
      <c r="S147" s="67" t="s">
        <v>101</v>
      </c>
      <c r="T147" s="57"/>
      <c r="U147" s="55">
        <v>45418</v>
      </c>
      <c r="V147" s="58">
        <v>0.60416666666666696</v>
      </c>
      <c r="Y147" s="53"/>
    </row>
    <row r="148" spans="2:25" s="52" customFormat="1" ht="95.1" customHeight="1" x14ac:dyDescent="0.25">
      <c r="B148" s="52">
        <v>145</v>
      </c>
      <c r="C148" s="57"/>
      <c r="D148" s="57" t="s">
        <v>987</v>
      </c>
      <c r="E148" s="57" t="s">
        <v>878</v>
      </c>
      <c r="F148" s="57" t="s">
        <v>879</v>
      </c>
      <c r="G148" s="57" t="s">
        <v>880</v>
      </c>
      <c r="H148" s="57" t="s">
        <v>135</v>
      </c>
      <c r="I148" s="57" t="s">
        <v>246</v>
      </c>
      <c r="J148" s="57" t="s">
        <v>881</v>
      </c>
      <c r="K148" s="57" t="s">
        <v>882</v>
      </c>
      <c r="L148" s="57"/>
      <c r="M148" s="57" t="s">
        <v>109</v>
      </c>
      <c r="N148" s="67" t="s">
        <v>172</v>
      </c>
      <c r="O148" s="57"/>
      <c r="P148" s="57" t="s">
        <v>187</v>
      </c>
      <c r="Q148" s="82" t="s">
        <v>401</v>
      </c>
      <c r="R148" s="57" t="s">
        <v>871</v>
      </c>
      <c r="S148" s="67" t="s">
        <v>101</v>
      </c>
      <c r="T148" s="57"/>
      <c r="U148" s="55">
        <v>45418</v>
      </c>
      <c r="V148" s="58">
        <v>0.60416666666666696</v>
      </c>
      <c r="Y148" s="53"/>
    </row>
    <row r="149" spans="2:25" s="52" customFormat="1" ht="95.1" customHeight="1" x14ac:dyDescent="0.25">
      <c r="B149" s="52">
        <v>146</v>
      </c>
      <c r="C149" s="57"/>
      <c r="D149" s="57" t="s">
        <v>988</v>
      </c>
      <c r="E149" s="57" t="s">
        <v>878</v>
      </c>
      <c r="F149" s="57" t="s">
        <v>879</v>
      </c>
      <c r="G149" s="57" t="s">
        <v>883</v>
      </c>
      <c r="H149" s="57" t="s">
        <v>884</v>
      </c>
      <c r="I149" s="57" t="s">
        <v>136</v>
      </c>
      <c r="J149" s="57" t="s">
        <v>885</v>
      </c>
      <c r="K149" s="57" t="s">
        <v>454</v>
      </c>
      <c r="L149" s="57"/>
      <c r="M149" s="57" t="s">
        <v>171</v>
      </c>
      <c r="N149" s="67" t="s">
        <v>172</v>
      </c>
      <c r="O149" s="57" t="s">
        <v>886</v>
      </c>
      <c r="P149" s="57" t="s">
        <v>187</v>
      </c>
      <c r="Q149" s="82" t="s">
        <v>401</v>
      </c>
      <c r="R149" s="57" t="s">
        <v>887</v>
      </c>
      <c r="S149" s="67" t="s">
        <v>101</v>
      </c>
      <c r="T149" s="57"/>
      <c r="U149" s="55">
        <v>45418</v>
      </c>
      <c r="V149" s="58">
        <v>0.60416666666666696</v>
      </c>
      <c r="Y149" s="53"/>
    </row>
    <row r="150" spans="2:25" s="52" customFormat="1" ht="95.1" customHeight="1" x14ac:dyDescent="0.25">
      <c r="B150" s="52">
        <v>147</v>
      </c>
      <c r="C150" s="57"/>
      <c r="D150" s="57" t="s">
        <v>989</v>
      </c>
      <c r="E150" s="57" t="s">
        <v>878</v>
      </c>
      <c r="F150" s="57" t="s">
        <v>879</v>
      </c>
      <c r="G150" s="57" t="s">
        <v>888</v>
      </c>
      <c r="H150" s="57" t="s">
        <v>889</v>
      </c>
      <c r="I150" s="57" t="s">
        <v>890</v>
      </c>
      <c r="J150" s="57" t="s">
        <v>891</v>
      </c>
      <c r="K150" s="57" t="s">
        <v>892</v>
      </c>
      <c r="L150" s="57"/>
      <c r="M150" s="57" t="s">
        <v>171</v>
      </c>
      <c r="N150" s="67" t="s">
        <v>172</v>
      </c>
      <c r="O150" s="57" t="s">
        <v>893</v>
      </c>
      <c r="P150" s="57" t="s">
        <v>187</v>
      </c>
      <c r="Q150" s="82" t="s">
        <v>401</v>
      </c>
      <c r="R150" s="57" t="s">
        <v>887</v>
      </c>
      <c r="S150" s="67" t="s">
        <v>101</v>
      </c>
      <c r="T150" s="57"/>
      <c r="U150" s="55">
        <v>45418</v>
      </c>
      <c r="V150" s="58">
        <v>0.60416666666666696</v>
      </c>
      <c r="Y150" s="53"/>
    </row>
    <row r="151" spans="2:25" s="52" customFormat="1" ht="95.1" customHeight="1" x14ac:dyDescent="0.25">
      <c r="B151" s="52">
        <v>148</v>
      </c>
      <c r="C151" s="57"/>
      <c r="D151" s="57" t="s">
        <v>990</v>
      </c>
      <c r="E151" s="57" t="s">
        <v>894</v>
      </c>
      <c r="F151" s="57" t="s">
        <v>895</v>
      </c>
      <c r="G151" s="57" t="s">
        <v>896</v>
      </c>
      <c r="H151" s="57" t="s">
        <v>203</v>
      </c>
      <c r="I151" s="57" t="s">
        <v>125</v>
      </c>
      <c r="J151" s="57" t="s">
        <v>897</v>
      </c>
      <c r="K151" s="57" t="s">
        <v>898</v>
      </c>
      <c r="L151" s="57"/>
      <c r="M151" s="57" t="s">
        <v>109</v>
      </c>
      <c r="N151" s="67" t="s">
        <v>172</v>
      </c>
      <c r="O151" s="57"/>
      <c r="P151" s="57" t="s">
        <v>208</v>
      </c>
      <c r="Q151" s="82" t="s">
        <v>401</v>
      </c>
      <c r="R151" s="57" t="s">
        <v>871</v>
      </c>
      <c r="S151" s="67" t="s">
        <v>101</v>
      </c>
      <c r="T151" s="57"/>
      <c r="U151" s="55">
        <v>45418</v>
      </c>
      <c r="V151" s="58">
        <v>0.60416666666666696</v>
      </c>
      <c r="Y151" s="53"/>
    </row>
    <row r="152" spans="2:25" s="52" customFormat="1" ht="95.1" customHeight="1" x14ac:dyDescent="0.25">
      <c r="B152" s="52">
        <v>149</v>
      </c>
      <c r="C152" s="57"/>
      <c r="D152" s="57" t="s">
        <v>991</v>
      </c>
      <c r="E152" s="57" t="s">
        <v>899</v>
      </c>
      <c r="F152" s="57" t="s">
        <v>900</v>
      </c>
      <c r="G152" s="57" t="s">
        <v>901</v>
      </c>
      <c r="H152" s="57" t="s">
        <v>145</v>
      </c>
      <c r="I152" s="57" t="s">
        <v>176</v>
      </c>
      <c r="J152" s="57" t="s">
        <v>902</v>
      </c>
      <c r="K152" s="57" t="s">
        <v>570</v>
      </c>
      <c r="L152" s="57"/>
      <c r="M152" s="57" t="s">
        <v>258</v>
      </c>
      <c r="N152" s="67" t="s">
        <v>172</v>
      </c>
      <c r="O152" s="57" t="s">
        <v>903</v>
      </c>
      <c r="P152" s="57" t="s">
        <v>187</v>
      </c>
      <c r="Q152" s="82" t="s">
        <v>401</v>
      </c>
      <c r="R152" s="57" t="s">
        <v>857</v>
      </c>
      <c r="S152" s="67" t="s">
        <v>101</v>
      </c>
      <c r="T152" s="57"/>
      <c r="U152" s="55">
        <v>45418</v>
      </c>
      <c r="V152" s="58">
        <v>0.60416666666666696</v>
      </c>
      <c r="Y152" s="53"/>
    </row>
    <row r="153" spans="2:25" s="52" customFormat="1" ht="95.1" customHeight="1" x14ac:dyDescent="0.25">
      <c r="B153" s="52">
        <v>150</v>
      </c>
      <c r="C153" s="57"/>
      <c r="D153" s="57" t="s">
        <v>992</v>
      </c>
      <c r="E153" s="57" t="s">
        <v>899</v>
      </c>
      <c r="F153" s="57" t="s">
        <v>900</v>
      </c>
      <c r="G153" s="57" t="s">
        <v>904</v>
      </c>
      <c r="H153" s="57" t="s">
        <v>115</v>
      </c>
      <c r="I153" s="57" t="s">
        <v>136</v>
      </c>
      <c r="J153" s="57" t="s">
        <v>905</v>
      </c>
      <c r="K153" s="57" t="s">
        <v>906</v>
      </c>
      <c r="L153" s="57"/>
      <c r="M153" s="57" t="s">
        <v>258</v>
      </c>
      <c r="N153" s="67" t="s">
        <v>172</v>
      </c>
      <c r="O153" s="57" t="s">
        <v>907</v>
      </c>
      <c r="P153" s="57" t="s">
        <v>187</v>
      </c>
      <c r="Q153" s="82" t="s">
        <v>401</v>
      </c>
      <c r="R153" s="57" t="s">
        <v>857</v>
      </c>
      <c r="S153" s="67" t="s">
        <v>101</v>
      </c>
      <c r="T153" s="57"/>
      <c r="U153" s="55">
        <v>45418</v>
      </c>
      <c r="V153" s="58">
        <v>0.60416666666666696</v>
      </c>
      <c r="Y153" s="53"/>
    </row>
    <row r="154" spans="2:25" s="52" customFormat="1" ht="95.1" customHeight="1" x14ac:dyDescent="0.25">
      <c r="B154" s="52">
        <v>151</v>
      </c>
      <c r="C154" s="57"/>
      <c r="D154" s="57" t="s">
        <v>993</v>
      </c>
      <c r="E154" s="57" t="s">
        <v>899</v>
      </c>
      <c r="F154" s="57" t="s">
        <v>900</v>
      </c>
      <c r="G154" s="57" t="s">
        <v>908</v>
      </c>
      <c r="H154" s="57" t="s">
        <v>124</v>
      </c>
      <c r="I154" s="57" t="s">
        <v>184</v>
      </c>
      <c r="J154" s="57" t="s">
        <v>909</v>
      </c>
      <c r="K154" s="57" t="s">
        <v>426</v>
      </c>
      <c r="L154" s="57"/>
      <c r="M154" s="57" t="s">
        <v>258</v>
      </c>
      <c r="N154" s="67" t="s">
        <v>172</v>
      </c>
      <c r="O154" s="57" t="s">
        <v>910</v>
      </c>
      <c r="P154" s="57" t="s">
        <v>187</v>
      </c>
      <c r="Q154" s="82" t="s">
        <v>401</v>
      </c>
      <c r="R154" s="57" t="s">
        <v>857</v>
      </c>
      <c r="S154" s="67" t="s">
        <v>101</v>
      </c>
      <c r="T154" s="57"/>
      <c r="U154" s="55">
        <v>45418</v>
      </c>
      <c r="V154" s="58">
        <v>0.60416666666666696</v>
      </c>
      <c r="Y154" s="53"/>
    </row>
    <row r="155" spans="2:25" s="52" customFormat="1" ht="95.1" customHeight="1" x14ac:dyDescent="0.25">
      <c r="B155" s="52">
        <v>152</v>
      </c>
      <c r="C155" s="57"/>
      <c r="D155" s="57" t="s">
        <v>994</v>
      </c>
      <c r="E155" s="57" t="s">
        <v>911</v>
      </c>
      <c r="F155" s="57" t="s">
        <v>912</v>
      </c>
      <c r="G155" s="57" t="s">
        <v>913</v>
      </c>
      <c r="H155" s="57" t="s">
        <v>115</v>
      </c>
      <c r="I155" s="57" t="s">
        <v>451</v>
      </c>
      <c r="J155" s="57" t="s">
        <v>914</v>
      </c>
      <c r="K155" s="57" t="s">
        <v>915</v>
      </c>
      <c r="L155" s="57"/>
      <c r="M155" s="57" t="s">
        <v>258</v>
      </c>
      <c r="N155" s="67" t="s">
        <v>172</v>
      </c>
      <c r="O155" s="57" t="s">
        <v>916</v>
      </c>
      <c r="P155" s="57" t="s">
        <v>187</v>
      </c>
      <c r="Q155" s="82" t="s">
        <v>401</v>
      </c>
      <c r="R155" s="57" t="s">
        <v>887</v>
      </c>
      <c r="S155" s="67" t="s">
        <v>101</v>
      </c>
      <c r="T155" s="57"/>
      <c r="U155" s="55">
        <v>45418</v>
      </c>
      <c r="V155" s="58">
        <v>0.60416666666666696</v>
      </c>
      <c r="Y155" s="53"/>
    </row>
    <row r="156" spans="2:25" s="52" customFormat="1" ht="95.1" customHeight="1" x14ac:dyDescent="0.25">
      <c r="B156" s="52">
        <v>153</v>
      </c>
      <c r="C156" s="57"/>
      <c r="D156" s="57" t="s">
        <v>995</v>
      </c>
      <c r="E156" s="57" t="s">
        <v>917</v>
      </c>
      <c r="F156" s="57" t="s">
        <v>918</v>
      </c>
      <c r="G156" s="57" t="s">
        <v>919</v>
      </c>
      <c r="H156" s="57" t="s">
        <v>920</v>
      </c>
      <c r="I156" s="57" t="s">
        <v>422</v>
      </c>
      <c r="J156" s="57" t="s">
        <v>921</v>
      </c>
      <c r="K156" s="57" t="s">
        <v>473</v>
      </c>
      <c r="L156" s="57"/>
      <c r="M156" s="57" t="s">
        <v>258</v>
      </c>
      <c r="N156" s="67" t="s">
        <v>172</v>
      </c>
      <c r="O156" s="57" t="s">
        <v>922</v>
      </c>
      <c r="P156" s="57" t="s">
        <v>187</v>
      </c>
      <c r="Q156" s="82" t="s">
        <v>401</v>
      </c>
      <c r="R156" s="57" t="s">
        <v>857</v>
      </c>
      <c r="S156" s="67" t="s">
        <v>101</v>
      </c>
      <c r="T156" s="57"/>
      <c r="U156" s="55">
        <v>45418</v>
      </c>
      <c r="V156" s="58">
        <v>0.60416666666666696</v>
      </c>
      <c r="Y156" s="53"/>
    </row>
    <row r="157" spans="2:25" s="52" customFormat="1" ht="95.1" customHeight="1" x14ac:dyDescent="0.25">
      <c r="B157" s="52">
        <v>154</v>
      </c>
      <c r="C157" s="57"/>
      <c r="D157" s="57" t="s">
        <v>996</v>
      </c>
      <c r="E157" s="57" t="s">
        <v>917</v>
      </c>
      <c r="F157" s="57" t="s">
        <v>918</v>
      </c>
      <c r="G157" s="57" t="s">
        <v>923</v>
      </c>
      <c r="H157" s="57" t="s">
        <v>225</v>
      </c>
      <c r="I157" s="57" t="s">
        <v>924</v>
      </c>
      <c r="J157" s="57" t="s">
        <v>925</v>
      </c>
      <c r="K157" s="57" t="s">
        <v>926</v>
      </c>
      <c r="L157" s="57"/>
      <c r="M157" s="57" t="s">
        <v>258</v>
      </c>
      <c r="N157" s="67" t="s">
        <v>172</v>
      </c>
      <c r="O157" s="57" t="s">
        <v>927</v>
      </c>
      <c r="P157" s="57" t="s">
        <v>187</v>
      </c>
      <c r="Q157" s="82" t="s">
        <v>401</v>
      </c>
      <c r="R157" s="57" t="s">
        <v>887</v>
      </c>
      <c r="S157" s="67" t="s">
        <v>101</v>
      </c>
      <c r="T157" s="57"/>
      <c r="U157" s="55">
        <v>45418</v>
      </c>
      <c r="V157" s="58">
        <v>0.60416666666666696</v>
      </c>
      <c r="Y157" s="53"/>
    </row>
    <row r="158" spans="2:25" s="52" customFormat="1" ht="95.1" customHeight="1" x14ac:dyDescent="0.25">
      <c r="B158" s="52">
        <v>155</v>
      </c>
      <c r="C158" s="57"/>
      <c r="D158" s="57" t="s">
        <v>997</v>
      </c>
      <c r="E158" s="57" t="s">
        <v>917</v>
      </c>
      <c r="F158" s="57" t="s">
        <v>918</v>
      </c>
      <c r="G158" s="57" t="s">
        <v>928</v>
      </c>
      <c r="H158" s="57" t="s">
        <v>929</v>
      </c>
      <c r="I158" s="57" t="s">
        <v>504</v>
      </c>
      <c r="J158" s="57" t="s">
        <v>930</v>
      </c>
      <c r="K158" s="57" t="s">
        <v>931</v>
      </c>
      <c r="L158" s="57"/>
      <c r="M158" s="57" t="s">
        <v>258</v>
      </c>
      <c r="N158" s="57" t="s">
        <v>1008</v>
      </c>
      <c r="O158" s="57" t="s">
        <v>932</v>
      </c>
      <c r="P158" s="57" t="s">
        <v>187</v>
      </c>
      <c r="Q158" s="82" t="s">
        <v>401</v>
      </c>
      <c r="R158" s="57" t="s">
        <v>857</v>
      </c>
      <c r="S158" s="67" t="s">
        <v>101</v>
      </c>
      <c r="T158" s="57"/>
      <c r="U158" s="55">
        <v>45418</v>
      </c>
      <c r="V158" s="58">
        <v>0.60416666666666696</v>
      </c>
      <c r="Y158" s="53"/>
    </row>
    <row r="159" spans="2:25" s="52" customFormat="1" ht="95.1" customHeight="1" x14ac:dyDescent="0.25">
      <c r="B159" s="52">
        <v>156</v>
      </c>
      <c r="C159" s="57"/>
      <c r="D159" s="57" t="s">
        <v>998</v>
      </c>
      <c r="E159" s="57" t="s">
        <v>917</v>
      </c>
      <c r="F159" s="57" t="s">
        <v>918</v>
      </c>
      <c r="G159" s="57" t="s">
        <v>933</v>
      </c>
      <c r="H159" s="57" t="s">
        <v>124</v>
      </c>
      <c r="I159" s="57" t="s">
        <v>125</v>
      </c>
      <c r="J159" s="57" t="s">
        <v>934</v>
      </c>
      <c r="K159" s="57" t="s">
        <v>935</v>
      </c>
      <c r="L159" s="57"/>
      <c r="M159" s="57" t="s">
        <v>258</v>
      </c>
      <c r="N159" s="67" t="s">
        <v>172</v>
      </c>
      <c r="O159" s="57" t="s">
        <v>936</v>
      </c>
      <c r="P159" s="57" t="s">
        <v>187</v>
      </c>
      <c r="Q159" s="82" t="s">
        <v>401</v>
      </c>
      <c r="R159" s="57" t="s">
        <v>857</v>
      </c>
      <c r="S159" s="67" t="s">
        <v>101</v>
      </c>
      <c r="T159" s="57"/>
      <c r="U159" s="55">
        <v>45418</v>
      </c>
      <c r="V159" s="58">
        <v>0.60416666666666696</v>
      </c>
      <c r="Y159" s="53"/>
    </row>
    <row r="160" spans="2:25" s="52" customFormat="1" ht="95.1" customHeight="1" x14ac:dyDescent="0.25">
      <c r="B160" s="52">
        <v>157</v>
      </c>
      <c r="C160" s="57"/>
      <c r="D160" s="57" t="s">
        <v>999</v>
      </c>
      <c r="E160" s="57" t="s">
        <v>318</v>
      </c>
      <c r="F160" s="57" t="s">
        <v>319</v>
      </c>
      <c r="G160" s="57" t="s">
        <v>937</v>
      </c>
      <c r="H160" s="57" t="s">
        <v>175</v>
      </c>
      <c r="I160" s="57" t="s">
        <v>130</v>
      </c>
      <c r="J160" s="57" t="s">
        <v>938</v>
      </c>
      <c r="K160" s="57" t="s">
        <v>939</v>
      </c>
      <c r="L160" s="57"/>
      <c r="M160" s="57" t="s">
        <v>171</v>
      </c>
      <c r="N160" s="67" t="s">
        <v>172</v>
      </c>
      <c r="O160" s="57" t="s">
        <v>940</v>
      </c>
      <c r="P160" s="57" t="s">
        <v>208</v>
      </c>
      <c r="Q160" s="82" t="s">
        <v>401</v>
      </c>
      <c r="R160" s="57" t="s">
        <v>857</v>
      </c>
      <c r="S160" s="67" t="s">
        <v>101</v>
      </c>
      <c r="T160" s="57"/>
      <c r="U160" s="55">
        <v>45418</v>
      </c>
      <c r="V160" s="58">
        <v>0.60416666666666696</v>
      </c>
      <c r="Y160" s="53"/>
    </row>
    <row r="161" spans="2:25" s="52" customFormat="1" ht="95.1" customHeight="1" x14ac:dyDescent="0.25">
      <c r="B161" s="52">
        <v>158</v>
      </c>
      <c r="C161" s="57"/>
      <c r="D161" s="57" t="s">
        <v>1000</v>
      </c>
      <c r="E161" s="57" t="s">
        <v>941</v>
      </c>
      <c r="F161" s="57" t="s">
        <v>942</v>
      </c>
      <c r="G161" s="57" t="s">
        <v>943</v>
      </c>
      <c r="H161" s="57" t="s">
        <v>441</v>
      </c>
      <c r="I161" s="57" t="s">
        <v>421</v>
      </c>
      <c r="J161" s="57" t="s">
        <v>944</v>
      </c>
      <c r="K161" s="57" t="s">
        <v>234</v>
      </c>
      <c r="L161" s="57"/>
      <c r="M161" s="57" t="s">
        <v>171</v>
      </c>
      <c r="N161" s="67" t="s">
        <v>172</v>
      </c>
      <c r="O161" s="57" t="s">
        <v>945</v>
      </c>
      <c r="P161" s="57" t="s">
        <v>208</v>
      </c>
      <c r="Q161" s="82" t="s">
        <v>401</v>
      </c>
      <c r="R161" s="57" t="s">
        <v>857</v>
      </c>
      <c r="S161" s="67" t="s">
        <v>101</v>
      </c>
      <c r="T161" s="57"/>
      <c r="U161" s="55">
        <v>45418</v>
      </c>
      <c r="V161" s="58">
        <v>0.60416666666666696</v>
      </c>
      <c r="Y161" s="53"/>
    </row>
    <row r="162" spans="2:25" s="52" customFormat="1" ht="95.1" customHeight="1" x14ac:dyDescent="0.25">
      <c r="B162" s="52">
        <v>159</v>
      </c>
      <c r="C162" s="57"/>
      <c r="D162" s="57" t="s">
        <v>1001</v>
      </c>
      <c r="E162" s="57" t="s">
        <v>946</v>
      </c>
      <c r="F162" s="57" t="s">
        <v>947</v>
      </c>
      <c r="G162" s="57" t="s">
        <v>948</v>
      </c>
      <c r="H162" s="57" t="s">
        <v>115</v>
      </c>
      <c r="I162" s="57" t="s">
        <v>176</v>
      </c>
      <c r="J162" s="57" t="s">
        <v>949</v>
      </c>
      <c r="K162" s="57" t="s">
        <v>950</v>
      </c>
      <c r="L162" s="57"/>
      <c r="M162" s="57" t="s">
        <v>171</v>
      </c>
      <c r="N162" s="67" t="s">
        <v>172</v>
      </c>
      <c r="O162" s="57" t="s">
        <v>951</v>
      </c>
      <c r="P162" s="57" t="s">
        <v>187</v>
      </c>
      <c r="Q162" s="82" t="s">
        <v>401</v>
      </c>
      <c r="R162" s="57" t="s">
        <v>857</v>
      </c>
      <c r="S162" s="67" t="s">
        <v>101</v>
      </c>
      <c r="T162" s="57"/>
      <c r="U162" s="55">
        <v>45418</v>
      </c>
      <c r="V162" s="58">
        <v>0.60416666666666696</v>
      </c>
      <c r="Y162" s="53"/>
    </row>
    <row r="163" spans="2:25" s="52" customFormat="1" ht="95.1" customHeight="1" x14ac:dyDescent="0.25">
      <c r="B163" s="52">
        <v>160</v>
      </c>
      <c r="C163" s="57"/>
      <c r="D163" s="57" t="s">
        <v>1002</v>
      </c>
      <c r="E163" s="57" t="s">
        <v>952</v>
      </c>
      <c r="F163" s="57" t="s">
        <v>953</v>
      </c>
      <c r="G163" s="57" t="s">
        <v>954</v>
      </c>
      <c r="H163" s="57" t="s">
        <v>955</v>
      </c>
      <c r="I163" s="57" t="s">
        <v>956</v>
      </c>
      <c r="J163" s="57" t="s">
        <v>957</v>
      </c>
      <c r="K163" s="57" t="s">
        <v>958</v>
      </c>
      <c r="L163" s="57"/>
      <c r="M163" s="57" t="s">
        <v>171</v>
      </c>
      <c r="N163" s="67" t="s">
        <v>172</v>
      </c>
      <c r="O163" s="57" t="s">
        <v>959</v>
      </c>
      <c r="P163" s="57" t="s">
        <v>187</v>
      </c>
      <c r="Q163" s="82" t="s">
        <v>401</v>
      </c>
      <c r="R163" s="57" t="s">
        <v>863</v>
      </c>
      <c r="S163" s="67" t="s">
        <v>101</v>
      </c>
      <c r="T163" s="57"/>
      <c r="U163" s="55">
        <v>45418</v>
      </c>
      <c r="V163" s="58">
        <v>0.60416666666666696</v>
      </c>
      <c r="Y163" s="53"/>
    </row>
    <row r="164" spans="2:25" s="52" customFormat="1" ht="95.1" customHeight="1" x14ac:dyDescent="0.25">
      <c r="B164" s="52">
        <v>161</v>
      </c>
      <c r="C164" s="57"/>
      <c r="D164" s="57" t="s">
        <v>1003</v>
      </c>
      <c r="E164" s="57" t="s">
        <v>952</v>
      </c>
      <c r="F164" s="57" t="s">
        <v>953</v>
      </c>
      <c r="G164" s="57" t="s">
        <v>960</v>
      </c>
      <c r="H164" s="57" t="s">
        <v>961</v>
      </c>
      <c r="I164" s="57" t="s">
        <v>136</v>
      </c>
      <c r="J164" s="57" t="s">
        <v>962</v>
      </c>
      <c r="K164" s="57" t="s">
        <v>963</v>
      </c>
      <c r="L164" s="57"/>
      <c r="M164" s="57" t="s">
        <v>109</v>
      </c>
      <c r="N164" s="67" t="s">
        <v>172</v>
      </c>
      <c r="O164" s="57"/>
      <c r="P164" s="57" t="s">
        <v>187</v>
      </c>
      <c r="Q164" s="82" t="s">
        <v>401</v>
      </c>
      <c r="R164" s="57" t="s">
        <v>964</v>
      </c>
      <c r="S164" s="67" t="s">
        <v>101</v>
      </c>
      <c r="T164" s="57"/>
      <c r="U164" s="55">
        <v>45418</v>
      </c>
      <c r="V164" s="58">
        <v>0.60416666666666696</v>
      </c>
      <c r="Y164" s="53"/>
    </row>
    <row r="165" spans="2:25" s="52" customFormat="1" ht="95.1" customHeight="1" x14ac:dyDescent="0.25">
      <c r="B165" s="52">
        <v>162</v>
      </c>
      <c r="C165" s="57"/>
      <c r="D165" s="57" t="s">
        <v>1004</v>
      </c>
      <c r="E165" s="57" t="s">
        <v>965</v>
      </c>
      <c r="F165" s="57" t="s">
        <v>966</v>
      </c>
      <c r="G165" s="57" t="s">
        <v>967</v>
      </c>
      <c r="H165" s="57" t="s">
        <v>245</v>
      </c>
      <c r="I165" s="57" t="s">
        <v>130</v>
      </c>
      <c r="J165" s="57" t="s">
        <v>968</v>
      </c>
      <c r="K165" s="57" t="s">
        <v>969</v>
      </c>
      <c r="L165" s="57"/>
      <c r="M165" s="57" t="s">
        <v>171</v>
      </c>
      <c r="N165" s="67" t="s">
        <v>172</v>
      </c>
      <c r="O165" s="57" t="s">
        <v>970</v>
      </c>
      <c r="P165" s="57" t="s">
        <v>187</v>
      </c>
      <c r="Q165" s="82" t="s">
        <v>401</v>
      </c>
      <c r="R165" s="57" t="s">
        <v>887</v>
      </c>
      <c r="S165" s="67" t="s">
        <v>101</v>
      </c>
      <c r="T165" s="57"/>
      <c r="U165" s="55">
        <v>45418</v>
      </c>
      <c r="V165" s="58">
        <v>0.60416666666666696</v>
      </c>
      <c r="Y165" s="53"/>
    </row>
    <row r="166" spans="2:25" s="52" customFormat="1" ht="95.1" customHeight="1" x14ac:dyDescent="0.25">
      <c r="B166" s="52">
        <v>163</v>
      </c>
      <c r="C166" s="57"/>
      <c r="D166" s="57" t="s">
        <v>1005</v>
      </c>
      <c r="E166" s="57" t="s">
        <v>965</v>
      </c>
      <c r="F166" s="57" t="s">
        <v>966</v>
      </c>
      <c r="G166" s="57" t="s">
        <v>971</v>
      </c>
      <c r="H166" s="57" t="s">
        <v>152</v>
      </c>
      <c r="I166" s="57" t="s">
        <v>184</v>
      </c>
      <c r="J166" s="57" t="s">
        <v>972</v>
      </c>
      <c r="K166" s="57" t="s">
        <v>437</v>
      </c>
      <c r="L166" s="57"/>
      <c r="M166" s="57" t="s">
        <v>171</v>
      </c>
      <c r="N166" s="67" t="s">
        <v>172</v>
      </c>
      <c r="O166" s="57" t="s">
        <v>973</v>
      </c>
      <c r="P166" s="57" t="s">
        <v>187</v>
      </c>
      <c r="Q166" s="82" t="s">
        <v>401</v>
      </c>
      <c r="R166" s="57" t="s">
        <v>887</v>
      </c>
      <c r="S166" s="67" t="s">
        <v>101</v>
      </c>
      <c r="T166" s="57"/>
      <c r="U166" s="55">
        <v>45418</v>
      </c>
      <c r="V166" s="58">
        <v>0.60416666666666696</v>
      </c>
      <c r="Y166" s="53"/>
    </row>
    <row r="167" spans="2:25" s="52" customFormat="1" ht="95.1" customHeight="1" x14ac:dyDescent="0.25">
      <c r="B167" s="52">
        <v>164</v>
      </c>
      <c r="C167" s="57"/>
      <c r="D167" s="57" t="s">
        <v>1006</v>
      </c>
      <c r="E167" s="57" t="s">
        <v>965</v>
      </c>
      <c r="F167" s="57" t="s">
        <v>966</v>
      </c>
      <c r="G167" s="57" t="s">
        <v>974</v>
      </c>
      <c r="H167" s="57" t="s">
        <v>975</v>
      </c>
      <c r="I167" s="57" t="s">
        <v>976</v>
      </c>
      <c r="J167" s="57" t="s">
        <v>977</v>
      </c>
      <c r="K167" s="57" t="s">
        <v>442</v>
      </c>
      <c r="L167" s="57"/>
      <c r="M167" s="57" t="s">
        <v>171</v>
      </c>
      <c r="N167" s="67" t="s">
        <v>172</v>
      </c>
      <c r="O167" s="57" t="s">
        <v>978</v>
      </c>
      <c r="P167" s="57" t="s">
        <v>187</v>
      </c>
      <c r="Q167" s="82" t="s">
        <v>401</v>
      </c>
      <c r="R167" s="57" t="s">
        <v>887</v>
      </c>
      <c r="S167" s="67" t="s">
        <v>101</v>
      </c>
      <c r="T167" s="57"/>
      <c r="U167" s="55">
        <v>45418</v>
      </c>
      <c r="V167" s="58">
        <v>0.60416666666666696</v>
      </c>
      <c r="Y167" s="53"/>
    </row>
    <row r="168" spans="2:25" s="52" customFormat="1" ht="95.1" customHeight="1" x14ac:dyDescent="0.25">
      <c r="B168" s="52">
        <v>165</v>
      </c>
      <c r="C168" s="57"/>
      <c r="D168" s="57" t="s">
        <v>1007</v>
      </c>
      <c r="E168" s="57" t="s">
        <v>965</v>
      </c>
      <c r="F168" s="57" t="s">
        <v>966</v>
      </c>
      <c r="G168" s="57" t="s">
        <v>979</v>
      </c>
      <c r="H168" s="57" t="s">
        <v>175</v>
      </c>
      <c r="I168" s="57" t="s">
        <v>136</v>
      </c>
      <c r="J168" s="57" t="s">
        <v>980</v>
      </c>
      <c r="K168" s="57" t="s">
        <v>442</v>
      </c>
      <c r="L168" s="57"/>
      <c r="M168" s="57" t="s">
        <v>171</v>
      </c>
      <c r="N168" s="67" t="s">
        <v>172</v>
      </c>
      <c r="O168" s="57" t="s">
        <v>981</v>
      </c>
      <c r="P168" s="57" t="s">
        <v>187</v>
      </c>
      <c r="Q168" s="82" t="s">
        <v>401</v>
      </c>
      <c r="R168" s="57" t="s">
        <v>887</v>
      </c>
      <c r="S168" s="67" t="s">
        <v>101</v>
      </c>
      <c r="T168" s="57"/>
      <c r="U168" s="55">
        <v>45418</v>
      </c>
      <c r="V168" s="58">
        <v>0.625</v>
      </c>
      <c r="Y168" s="53"/>
    </row>
    <row r="169" spans="2:25" s="52" customFormat="1" ht="95.1" customHeight="1" x14ac:dyDescent="0.25">
      <c r="B169" s="52">
        <v>166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5">
        <v>45418</v>
      </c>
      <c r="V169" s="58">
        <v>0.625</v>
      </c>
      <c r="Y169" s="53"/>
    </row>
    <row r="170" spans="2:25" s="52" customFormat="1" ht="95.1" customHeight="1" x14ac:dyDescent="0.25">
      <c r="B170" s="52">
        <v>167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5">
        <v>45418</v>
      </c>
      <c r="V170" s="58">
        <v>0.625</v>
      </c>
      <c r="Y170" s="53"/>
    </row>
    <row r="171" spans="2:25" s="52" customFormat="1" ht="95.1" customHeight="1" x14ac:dyDescent="0.25">
      <c r="B171" s="52">
        <v>168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5">
        <v>45418</v>
      </c>
      <c r="V171" s="58">
        <v>0.625</v>
      </c>
      <c r="Y171" s="53"/>
    </row>
    <row r="172" spans="2:25" s="52" customFormat="1" ht="95.1" customHeight="1" x14ac:dyDescent="0.25">
      <c r="B172" s="52">
        <v>169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5">
        <v>45418</v>
      </c>
      <c r="V172" s="58">
        <v>0.625</v>
      </c>
      <c r="Y172" s="53"/>
    </row>
    <row r="173" spans="2:25" s="52" customFormat="1" ht="95.1" customHeight="1" x14ac:dyDescent="0.25">
      <c r="B173" s="52">
        <v>170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5">
        <v>45418</v>
      </c>
      <c r="V173" s="58">
        <v>0.625</v>
      </c>
      <c r="Y173" s="53"/>
    </row>
    <row r="174" spans="2:25" s="52" customFormat="1" ht="95.1" customHeight="1" x14ac:dyDescent="0.25">
      <c r="B174" s="52">
        <v>171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5">
        <v>45418</v>
      </c>
      <c r="V174" s="58">
        <v>0.625</v>
      </c>
      <c r="Y174" s="53"/>
    </row>
    <row r="175" spans="2:25" s="52" customFormat="1" ht="95.1" customHeight="1" x14ac:dyDescent="0.25">
      <c r="B175" s="52">
        <v>172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5">
        <v>45418</v>
      </c>
      <c r="V175" s="58">
        <v>0.625</v>
      </c>
      <c r="Y175" s="53"/>
    </row>
    <row r="176" spans="2:25" s="52" customFormat="1" ht="95.1" customHeight="1" x14ac:dyDescent="0.25">
      <c r="B176" s="52">
        <v>173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5">
        <v>45418</v>
      </c>
      <c r="V176" s="58">
        <v>0.625</v>
      </c>
      <c r="Y176" s="53"/>
    </row>
    <row r="177" spans="2:25" s="52" customFormat="1" ht="95.1" customHeight="1" x14ac:dyDescent="0.25">
      <c r="B177" s="52">
        <v>174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5">
        <v>45418</v>
      </c>
      <c r="V177" s="58">
        <v>0.625</v>
      </c>
      <c r="Y177" s="53"/>
    </row>
    <row r="178" spans="2:25" s="52" customFormat="1" ht="95.1" customHeight="1" x14ac:dyDescent="0.25">
      <c r="B178" s="52">
        <v>175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5">
        <v>45418</v>
      </c>
      <c r="V178" s="58">
        <v>0.625</v>
      </c>
      <c r="Y178" s="53"/>
    </row>
    <row r="179" spans="2:25" s="52" customFormat="1" ht="95.1" customHeight="1" x14ac:dyDescent="0.25">
      <c r="B179" s="52">
        <v>176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5">
        <v>45418</v>
      </c>
      <c r="V179" s="58">
        <v>0.625</v>
      </c>
      <c r="Y179" s="53"/>
    </row>
    <row r="180" spans="2:25" s="52" customFormat="1" ht="95.1" customHeight="1" x14ac:dyDescent="0.25">
      <c r="B180" s="52">
        <v>177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5">
        <v>45418</v>
      </c>
      <c r="V180" s="58">
        <v>0.625</v>
      </c>
      <c r="Y180" s="53"/>
    </row>
    <row r="181" spans="2:25" s="52" customFormat="1" ht="95.1" customHeight="1" x14ac:dyDescent="0.25">
      <c r="B181" s="52">
        <v>178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5">
        <v>45418</v>
      </c>
      <c r="V181" s="58">
        <v>0.625</v>
      </c>
      <c r="Y181" s="53"/>
    </row>
    <row r="182" spans="2:25" s="52" customFormat="1" ht="95.1" customHeight="1" x14ac:dyDescent="0.25">
      <c r="B182" s="52">
        <v>179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5">
        <v>45418</v>
      </c>
      <c r="V182" s="58">
        <v>0.625</v>
      </c>
      <c r="Y182" s="53"/>
    </row>
    <row r="183" spans="2:25" s="52" customFormat="1" ht="95.1" customHeight="1" x14ac:dyDescent="0.25">
      <c r="B183" s="52">
        <v>180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5">
        <v>45418</v>
      </c>
      <c r="V183" s="58">
        <v>0.625</v>
      </c>
      <c r="Y183" s="53"/>
    </row>
    <row r="184" spans="2:25" s="52" customFormat="1" ht="95.1" customHeight="1" x14ac:dyDescent="0.25">
      <c r="B184" s="52">
        <v>181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5">
        <v>45418</v>
      </c>
      <c r="V184" s="58">
        <v>0.625</v>
      </c>
      <c r="Y184" s="53"/>
    </row>
    <row r="185" spans="2:25" s="52" customFormat="1" ht="95.1" customHeight="1" x14ac:dyDescent="0.25">
      <c r="B185" s="52">
        <v>182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5">
        <v>45418</v>
      </c>
      <c r="V185" s="58">
        <v>0.625</v>
      </c>
      <c r="Y185" s="53"/>
    </row>
    <row r="186" spans="2:25" s="52" customFormat="1" ht="95.1" customHeight="1" x14ac:dyDescent="0.25">
      <c r="B186" s="52">
        <v>183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5">
        <v>45418</v>
      </c>
      <c r="V186" s="58">
        <v>0.625</v>
      </c>
      <c r="Y186" s="53"/>
    </row>
    <row r="187" spans="2:25" s="52" customFormat="1" ht="95.1" customHeight="1" x14ac:dyDescent="0.25">
      <c r="B187" s="52">
        <v>184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5">
        <v>45418</v>
      </c>
      <c r="V187" s="58">
        <v>0.625</v>
      </c>
      <c r="Y187" s="53"/>
    </row>
    <row r="188" spans="2:25" s="52" customFormat="1" ht="95.1" customHeight="1" x14ac:dyDescent="0.25">
      <c r="B188" s="52">
        <v>185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5">
        <v>45418</v>
      </c>
      <c r="V188" s="58">
        <v>0.625</v>
      </c>
      <c r="Y188" s="53"/>
    </row>
    <row r="189" spans="2:25" s="52" customFormat="1" ht="95.1" customHeight="1" x14ac:dyDescent="0.25">
      <c r="B189" s="52">
        <v>186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5">
        <v>45418</v>
      </c>
      <c r="V189" s="58">
        <v>0.625</v>
      </c>
      <c r="Y189" s="53"/>
    </row>
    <row r="190" spans="2:25" s="52" customFormat="1" ht="95.1" customHeight="1" x14ac:dyDescent="0.25">
      <c r="B190" s="52">
        <v>187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5">
        <v>45418</v>
      </c>
      <c r="V190" s="58">
        <v>0.625</v>
      </c>
      <c r="Y190" s="53"/>
    </row>
    <row r="191" spans="2:25" s="52" customFormat="1" ht="95.1" customHeight="1" x14ac:dyDescent="0.25">
      <c r="B191" s="52">
        <v>188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5">
        <v>45418</v>
      </c>
      <c r="V191" s="58">
        <v>0.625</v>
      </c>
      <c r="Y191" s="53"/>
    </row>
    <row r="192" spans="2:25" s="52" customFormat="1" ht="95.1" customHeight="1" x14ac:dyDescent="0.25">
      <c r="B192" s="52">
        <v>189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5">
        <v>45418</v>
      </c>
      <c r="V192" s="58">
        <v>0.625</v>
      </c>
      <c r="Y192" s="53"/>
    </row>
    <row r="193" spans="2:25" s="52" customFormat="1" ht="95.1" customHeight="1" x14ac:dyDescent="0.25">
      <c r="B193" s="52">
        <v>190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5">
        <v>45418</v>
      </c>
      <c r="V193" s="58">
        <v>0.625</v>
      </c>
      <c r="Y193" s="53"/>
    </row>
    <row r="194" spans="2:25" s="52" customFormat="1" ht="95.1" customHeight="1" x14ac:dyDescent="0.25">
      <c r="B194" s="52">
        <v>191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5">
        <v>45418</v>
      </c>
      <c r="V194" s="58">
        <v>0.64583333333333337</v>
      </c>
      <c r="Y194" s="53"/>
    </row>
    <row r="195" spans="2:25" s="52" customFormat="1" ht="95.1" customHeight="1" x14ac:dyDescent="0.25">
      <c r="B195" s="52">
        <v>192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5">
        <v>45418</v>
      </c>
      <c r="V195" s="58">
        <v>0.64583333333333337</v>
      </c>
      <c r="Y195" s="53"/>
    </row>
    <row r="196" spans="2:25" s="52" customFormat="1" ht="95.1" customHeight="1" x14ac:dyDescent="0.25">
      <c r="B196" s="52">
        <v>193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5">
        <v>45418</v>
      </c>
      <c r="V196" s="58">
        <v>0.64583333333333337</v>
      </c>
      <c r="Y196" s="53"/>
    </row>
    <row r="197" spans="2:25" s="52" customFormat="1" ht="95.1" customHeight="1" x14ac:dyDescent="0.25">
      <c r="B197" s="52">
        <v>194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5">
        <v>45418</v>
      </c>
      <c r="V197" s="58">
        <v>0.64583333333333337</v>
      </c>
      <c r="Y197" s="53"/>
    </row>
    <row r="198" spans="2:25" s="52" customFormat="1" ht="95.1" customHeight="1" x14ac:dyDescent="0.25">
      <c r="B198" s="52">
        <v>195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5">
        <v>45418</v>
      </c>
      <c r="V198" s="58">
        <v>0.64583333333333337</v>
      </c>
      <c r="Y198" s="53"/>
    </row>
    <row r="199" spans="2:25" s="52" customFormat="1" ht="95.1" customHeight="1" x14ac:dyDescent="0.25">
      <c r="B199" s="52">
        <v>196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5">
        <v>45418</v>
      </c>
      <c r="V199" s="58">
        <v>0.64583333333333337</v>
      </c>
      <c r="Y199" s="53"/>
    </row>
    <row r="200" spans="2:25" s="52" customFormat="1" ht="95.1" customHeight="1" x14ac:dyDescent="0.25">
      <c r="B200" s="52">
        <v>197</v>
      </c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5">
        <v>45418</v>
      </c>
      <c r="V200" s="58">
        <v>0.64583333333333337</v>
      </c>
      <c r="Y200" s="53"/>
    </row>
    <row r="201" spans="2:25" s="52" customFormat="1" ht="95.1" customHeight="1" x14ac:dyDescent="0.25">
      <c r="B201" s="52">
        <v>198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5">
        <v>45418</v>
      </c>
      <c r="V201" s="58">
        <v>0.64583333333333337</v>
      </c>
      <c r="Y201" s="53"/>
    </row>
    <row r="202" spans="2:25" s="52" customFormat="1" ht="95.1" customHeight="1" x14ac:dyDescent="0.25">
      <c r="B202" s="52">
        <v>238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5">
        <v>45418</v>
      </c>
      <c r="V202" s="58">
        <v>0.64583333333333337</v>
      </c>
      <c r="Y202" s="53"/>
    </row>
    <row r="203" spans="2:25" s="52" customFormat="1" ht="95.1" customHeight="1" x14ac:dyDescent="0.25">
      <c r="B203" s="52">
        <v>239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5">
        <v>45418</v>
      </c>
      <c r="V203" s="58">
        <v>0.64583333333333337</v>
      </c>
      <c r="Y203" s="53"/>
    </row>
    <row r="204" spans="2:25" s="52" customFormat="1" ht="95.1" customHeight="1" x14ac:dyDescent="0.25">
      <c r="B204" s="52">
        <v>240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5">
        <v>45418</v>
      </c>
      <c r="V204" s="58">
        <v>0.66666666666666663</v>
      </c>
      <c r="Y204" s="53"/>
    </row>
    <row r="205" spans="2:25" s="52" customFormat="1" ht="95.1" customHeight="1" x14ac:dyDescent="0.25">
      <c r="B205" s="52">
        <v>241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5">
        <v>45418</v>
      </c>
      <c r="V205" s="58">
        <v>0.66666666666666663</v>
      </c>
      <c r="Y205" s="53"/>
    </row>
    <row r="206" spans="2:25" s="52" customFormat="1" ht="95.1" customHeight="1" x14ac:dyDescent="0.25">
      <c r="B206" s="52">
        <v>242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5">
        <v>45418</v>
      </c>
      <c r="V206" s="58">
        <v>0.66666666666666663</v>
      </c>
      <c r="Y206" s="53"/>
    </row>
    <row r="207" spans="2:25" s="52" customFormat="1" ht="95.1" customHeight="1" x14ac:dyDescent="0.25">
      <c r="B207" s="52">
        <v>248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5">
        <v>45418</v>
      </c>
      <c r="V207" s="58">
        <v>0.66666666666666663</v>
      </c>
      <c r="Y207" s="53"/>
    </row>
    <row r="208" spans="2:25" s="52" customFormat="1" ht="95.1" customHeight="1" x14ac:dyDescent="0.25">
      <c r="B208" s="52">
        <v>249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5">
        <v>45418</v>
      </c>
      <c r="V208" s="58">
        <v>0.66666666666666663</v>
      </c>
      <c r="Y208" s="53"/>
    </row>
    <row r="209" spans="2:25" s="52" customFormat="1" ht="95.1" customHeight="1" x14ac:dyDescent="0.25">
      <c r="B209" s="52">
        <v>250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5">
        <v>45418</v>
      </c>
      <c r="V209" s="58">
        <v>0.66666666666666663</v>
      </c>
      <c r="Y209" s="53"/>
    </row>
    <row r="210" spans="2:25" s="52" customFormat="1" ht="95.1" customHeight="1" x14ac:dyDescent="0.25">
      <c r="B210" s="52">
        <v>251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5">
        <v>45418</v>
      </c>
      <c r="V210" s="58">
        <v>0.66666666666666663</v>
      </c>
      <c r="Y210" s="53"/>
    </row>
    <row r="211" spans="2:25" s="52" customFormat="1" ht="95.1" customHeight="1" x14ac:dyDescent="0.25">
      <c r="B211" s="52">
        <v>252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5">
        <v>45418</v>
      </c>
      <c r="V211" s="58">
        <v>0.66666666666666663</v>
      </c>
      <c r="Y211" s="53"/>
    </row>
    <row r="212" spans="2:25" s="52" customFormat="1" ht="95.1" customHeight="1" x14ac:dyDescent="0.25">
      <c r="B212" s="52">
        <v>253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5">
        <v>45418</v>
      </c>
      <c r="V212" s="58">
        <v>0.66666666666666663</v>
      </c>
      <c r="Y212" s="53"/>
    </row>
    <row r="213" spans="2:25" s="52" customFormat="1" ht="95.1" customHeight="1" x14ac:dyDescent="0.25">
      <c r="B213" s="52">
        <v>254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5">
        <v>45418</v>
      </c>
      <c r="V213" s="58"/>
      <c r="Y213" s="53"/>
    </row>
    <row r="214" spans="2:25" s="52" customFormat="1" ht="95.1" customHeight="1" x14ac:dyDescent="0.25">
      <c r="B214" s="52">
        <v>255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5">
        <v>45418</v>
      </c>
      <c r="V214" s="58"/>
      <c r="Y214" s="53"/>
    </row>
    <row r="215" spans="2:25" s="52" customFormat="1" ht="95.1" customHeight="1" x14ac:dyDescent="0.25">
      <c r="B215" s="52">
        <v>256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5">
        <v>45418</v>
      </c>
      <c r="V215" s="58"/>
      <c r="Y215" s="53"/>
    </row>
    <row r="216" spans="2:25" s="52" customFormat="1" ht="95.1" customHeight="1" x14ac:dyDescent="0.25">
      <c r="B216" s="52">
        <v>257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5">
        <v>45418</v>
      </c>
      <c r="V216" s="58"/>
      <c r="Y216" s="53"/>
    </row>
    <row r="217" spans="2:25" s="52" customFormat="1" ht="95.1" customHeight="1" x14ac:dyDescent="0.25">
      <c r="B217" s="52">
        <v>258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5">
        <v>45418</v>
      </c>
      <c r="V217" s="58"/>
      <c r="Y217" s="53"/>
    </row>
    <row r="218" spans="2:25" s="52" customFormat="1" ht="45.75" customHeight="1" x14ac:dyDescent="0.25">
      <c r="B218" s="52">
        <v>259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5">
        <v>45418</v>
      </c>
      <c r="V218" s="58"/>
      <c r="Y218" s="53"/>
    </row>
    <row r="219" spans="2:25" s="52" customFormat="1" ht="45.75" customHeight="1" x14ac:dyDescent="0.25">
      <c r="B219" s="52">
        <v>260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5">
        <v>45418</v>
      </c>
      <c r="V219" s="58"/>
      <c r="Y219" s="53"/>
    </row>
    <row r="220" spans="2:25" s="52" customFormat="1" ht="45.75" customHeight="1" x14ac:dyDescent="0.25">
      <c r="B220" s="52">
        <v>261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5">
        <v>45418</v>
      </c>
      <c r="V220" s="58"/>
      <c r="Y220" s="53"/>
    </row>
    <row r="221" spans="2:25" s="52" customFormat="1" ht="45.75" customHeight="1" x14ac:dyDescent="0.25">
      <c r="B221" s="52">
        <v>262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5">
        <v>45418</v>
      </c>
      <c r="V221" s="58"/>
      <c r="Y221" s="53"/>
    </row>
    <row r="222" spans="2:25" s="52" customFormat="1" ht="45.75" customHeight="1" x14ac:dyDescent="0.25">
      <c r="B222" s="52">
        <v>263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5">
        <v>45418</v>
      </c>
      <c r="V222" s="58"/>
      <c r="Y222" s="53"/>
    </row>
    <row r="223" spans="2:25" ht="60" customHeight="1" x14ac:dyDescent="0.25">
      <c r="B223" s="52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5">
        <v>45418</v>
      </c>
    </row>
    <row r="224" spans="2:25" ht="60" customHeight="1" x14ac:dyDescent="0.25">
      <c r="B224" s="52"/>
      <c r="U224" s="55">
        <v>45418</v>
      </c>
    </row>
    <row r="225" spans="2:21" ht="60" customHeight="1" x14ac:dyDescent="0.25">
      <c r="B225" s="52"/>
      <c r="U225" s="55">
        <v>45418</v>
      </c>
    </row>
    <row r="226" spans="2:21" ht="60" customHeight="1" x14ac:dyDescent="0.25">
      <c r="B226" s="52"/>
      <c r="U226" s="55">
        <v>45415</v>
      </c>
    </row>
    <row r="227" spans="2:21" ht="60" customHeight="1" x14ac:dyDescent="0.25">
      <c r="B227" s="52"/>
      <c r="U227" s="55">
        <v>45415</v>
      </c>
    </row>
    <row r="228" spans="2:21" ht="60" customHeight="1" x14ac:dyDescent="0.25">
      <c r="B228" s="52"/>
      <c r="U228" s="55">
        <v>45415</v>
      </c>
    </row>
    <row r="229" spans="2:21" ht="60" customHeight="1" x14ac:dyDescent="0.25">
      <c r="B229" s="52"/>
      <c r="U229" s="55">
        <v>45415</v>
      </c>
    </row>
    <row r="230" spans="2:21" ht="60" customHeight="1" x14ac:dyDescent="0.25">
      <c r="B230" s="52"/>
      <c r="U230" s="55">
        <v>45415</v>
      </c>
    </row>
    <row r="231" spans="2:21" ht="60" customHeight="1" x14ac:dyDescent="0.25">
      <c r="B231" s="52"/>
      <c r="U231" s="55">
        <v>45415</v>
      </c>
    </row>
    <row r="232" spans="2:21" ht="60" customHeight="1" x14ac:dyDescent="0.25">
      <c r="U232" s="55">
        <v>45415</v>
      </c>
    </row>
    <row r="233" spans="2:21" ht="60" customHeight="1" x14ac:dyDescent="0.25">
      <c r="U233" s="55">
        <v>45415</v>
      </c>
    </row>
    <row r="234" spans="2:21" ht="60" customHeight="1" x14ac:dyDescent="0.25">
      <c r="B234" s="52">
        <v>1</v>
      </c>
      <c r="D234" s="53" t="s">
        <v>402</v>
      </c>
      <c r="E234" s="52" t="s">
        <v>397</v>
      </c>
      <c r="F234" s="52">
        <v>7825692852</v>
      </c>
      <c r="G234" s="64" t="s">
        <v>398</v>
      </c>
      <c r="H234" s="64" t="s">
        <v>341</v>
      </c>
      <c r="I234" s="64" t="s">
        <v>176</v>
      </c>
      <c r="J234" s="70">
        <v>24467</v>
      </c>
      <c r="K234" s="52" t="s">
        <v>399</v>
      </c>
      <c r="L234" s="52" t="s">
        <v>400</v>
      </c>
      <c r="M234" s="52" t="s">
        <v>119</v>
      </c>
      <c r="N234" s="67" t="s">
        <v>172</v>
      </c>
      <c r="O234" s="69" t="s">
        <v>109</v>
      </c>
      <c r="P234" s="69" t="s">
        <v>187</v>
      </c>
      <c r="Q234" s="69" t="s">
        <v>401</v>
      </c>
      <c r="R234" s="52" t="s">
        <v>390</v>
      </c>
      <c r="S234" s="67" t="s">
        <v>101</v>
      </c>
      <c r="T234" s="67"/>
    </row>
    <row r="235" spans="2:21" ht="60" customHeight="1" x14ac:dyDescent="0.25">
      <c r="B235" s="52">
        <v>1</v>
      </c>
      <c r="D235" s="53" t="s">
        <v>412</v>
      </c>
      <c r="E235" s="53" t="s">
        <v>403</v>
      </c>
      <c r="F235" s="53">
        <v>5003042382</v>
      </c>
      <c r="G235" s="73" t="s">
        <v>404</v>
      </c>
      <c r="H235" s="73" t="s">
        <v>405</v>
      </c>
      <c r="I235" s="73" t="s">
        <v>196</v>
      </c>
      <c r="J235" s="74">
        <v>32319</v>
      </c>
      <c r="K235" s="53" t="s">
        <v>406</v>
      </c>
      <c r="L235" s="53" t="s">
        <v>407</v>
      </c>
      <c r="M235" s="53" t="s">
        <v>109</v>
      </c>
      <c r="N235" s="67" t="s">
        <v>172</v>
      </c>
      <c r="O235" s="54" t="s">
        <v>92</v>
      </c>
      <c r="P235" s="69" t="s">
        <v>187</v>
      </c>
      <c r="Q235" s="54" t="s">
        <v>401</v>
      </c>
      <c r="R235" s="52" t="s">
        <v>390</v>
      </c>
      <c r="S235" s="67" t="s">
        <v>101</v>
      </c>
      <c r="T235" s="75" t="s">
        <v>408</v>
      </c>
    </row>
    <row r="236" spans="2:21" ht="60" customHeight="1" x14ac:dyDescent="0.25">
      <c r="B236" s="52">
        <v>1</v>
      </c>
      <c r="D236" s="53" t="s">
        <v>412</v>
      </c>
      <c r="E236" s="56" t="s">
        <v>403</v>
      </c>
      <c r="F236" s="56">
        <v>5003042382</v>
      </c>
      <c r="G236" s="76" t="s">
        <v>409</v>
      </c>
      <c r="H236" s="76" t="s">
        <v>405</v>
      </c>
      <c r="I236" s="76" t="s">
        <v>410</v>
      </c>
      <c r="J236" s="55">
        <v>32362</v>
      </c>
      <c r="K236" s="56" t="s">
        <v>411</v>
      </c>
      <c r="L236" s="56" t="s">
        <v>407</v>
      </c>
      <c r="M236" s="56" t="s">
        <v>109</v>
      </c>
      <c r="N236" s="67" t="s">
        <v>172</v>
      </c>
      <c r="O236" s="54" t="s">
        <v>92</v>
      </c>
      <c r="P236" s="69" t="s">
        <v>187</v>
      </c>
      <c r="Q236" s="55" t="s">
        <v>401</v>
      </c>
      <c r="R236" s="52" t="s">
        <v>390</v>
      </c>
      <c r="S236" s="67" t="s">
        <v>101</v>
      </c>
      <c r="T236" s="77" t="s">
        <v>408</v>
      </c>
    </row>
    <row r="237" spans="2:21" ht="60" customHeight="1" x14ac:dyDescent="0.25">
      <c r="B237" s="52">
        <v>1</v>
      </c>
      <c r="D237" s="53" t="s">
        <v>418</v>
      </c>
      <c r="E237" s="56" t="s">
        <v>413</v>
      </c>
      <c r="F237" s="56">
        <v>5029177715</v>
      </c>
      <c r="G237" s="56" t="s">
        <v>414</v>
      </c>
      <c r="H237" s="56" t="s">
        <v>195</v>
      </c>
      <c r="I237" s="56" t="s">
        <v>415</v>
      </c>
      <c r="J237" s="78">
        <v>32345</v>
      </c>
      <c r="K237" s="56" t="s">
        <v>281</v>
      </c>
      <c r="L237" s="56" t="s">
        <v>416</v>
      </c>
      <c r="M237" s="56" t="s">
        <v>109</v>
      </c>
      <c r="N237" s="67" t="s">
        <v>172</v>
      </c>
      <c r="O237" s="54" t="s">
        <v>92</v>
      </c>
      <c r="P237" s="69" t="s">
        <v>187</v>
      </c>
      <c r="Q237" s="55" t="s">
        <v>401</v>
      </c>
      <c r="R237" s="52" t="s">
        <v>390</v>
      </c>
      <c r="S237" s="67" t="s">
        <v>101</v>
      </c>
      <c r="T237" s="77" t="s">
        <v>417</v>
      </c>
    </row>
    <row r="238" spans="2:21" ht="60" customHeight="1" x14ac:dyDescent="0.25">
      <c r="B238" s="52">
        <v>1</v>
      </c>
    </row>
    <row r="239" spans="2:21" ht="60" customHeight="1" x14ac:dyDescent="0.25">
      <c r="B239" s="52">
        <v>1</v>
      </c>
    </row>
    <row r="240" spans="2:21" ht="60" customHeight="1" x14ac:dyDescent="0.25">
      <c r="B240" s="52">
        <v>1</v>
      </c>
    </row>
    <row r="241" spans="2:2" ht="60" customHeight="1" x14ac:dyDescent="0.25">
      <c r="B241" s="52">
        <v>1</v>
      </c>
    </row>
    <row r="242" spans="2:2" ht="60" customHeight="1" x14ac:dyDescent="0.25">
      <c r="B242" s="52">
        <v>1</v>
      </c>
    </row>
    <row r="243" spans="2:2" ht="60" customHeight="1" x14ac:dyDescent="0.25">
      <c r="B243" s="52">
        <v>1</v>
      </c>
    </row>
    <row r="244" spans="2:2" ht="60" customHeight="1" x14ac:dyDescent="0.25">
      <c r="B244" s="52">
        <v>1</v>
      </c>
    </row>
    <row r="245" spans="2:2" ht="60" customHeight="1" x14ac:dyDescent="0.25">
      <c r="B245" s="52">
        <v>1</v>
      </c>
    </row>
    <row r="246" spans="2:2" ht="60" customHeight="1" x14ac:dyDescent="0.25">
      <c r="B246" s="52">
        <v>1</v>
      </c>
    </row>
    <row r="247" spans="2:2" ht="60" customHeight="1" x14ac:dyDescent="0.25">
      <c r="B247" s="52">
        <v>1</v>
      </c>
    </row>
    <row r="248" spans="2:2" ht="60" customHeight="1" x14ac:dyDescent="0.25">
      <c r="B248" s="52">
        <v>1</v>
      </c>
    </row>
    <row r="249" spans="2:2" ht="60" customHeight="1" x14ac:dyDescent="0.25">
      <c r="B249" s="52">
        <v>1</v>
      </c>
    </row>
    <row r="250" spans="2:2" ht="60" customHeight="1" x14ac:dyDescent="0.25">
      <c r="B250" s="52">
        <v>1</v>
      </c>
    </row>
    <row r="251" spans="2:2" ht="60" customHeight="1" x14ac:dyDescent="0.25">
      <c r="B251" s="52">
        <v>1</v>
      </c>
    </row>
    <row r="252" spans="2:2" ht="60" customHeight="1" x14ac:dyDescent="0.25">
      <c r="B252" s="52">
        <v>1</v>
      </c>
    </row>
    <row r="253" spans="2:2" ht="60" customHeight="1" x14ac:dyDescent="0.25">
      <c r="B253" s="52">
        <v>1</v>
      </c>
    </row>
    <row r="254" spans="2:2" ht="60" customHeight="1" x14ac:dyDescent="0.25">
      <c r="B254" s="52">
        <v>1</v>
      </c>
    </row>
    <row r="255" spans="2:2" ht="60" customHeight="1" x14ac:dyDescent="0.25">
      <c r="B255" s="52">
        <v>1</v>
      </c>
    </row>
    <row r="256" spans="2:2" ht="60" customHeight="1" x14ac:dyDescent="0.25">
      <c r="B256" s="52">
        <v>1</v>
      </c>
    </row>
    <row r="257" spans="2:2" ht="60" customHeight="1" x14ac:dyDescent="0.25">
      <c r="B257" s="52">
        <v>1</v>
      </c>
    </row>
    <row r="258" spans="2:2" ht="60" customHeight="1" x14ac:dyDescent="0.25">
      <c r="B258" s="52">
        <v>1</v>
      </c>
    </row>
    <row r="259" spans="2:2" ht="60" customHeight="1" x14ac:dyDescent="0.25">
      <c r="B259" s="52">
        <v>1</v>
      </c>
    </row>
    <row r="260" spans="2:2" ht="60" customHeight="1" x14ac:dyDescent="0.25">
      <c r="B260" s="52">
        <v>1</v>
      </c>
    </row>
    <row r="261" spans="2:2" ht="60" customHeight="1" x14ac:dyDescent="0.25">
      <c r="B261" s="52">
        <v>1</v>
      </c>
    </row>
    <row r="262" spans="2:2" ht="60" customHeight="1" x14ac:dyDescent="0.25">
      <c r="B262" s="52">
        <v>1</v>
      </c>
    </row>
    <row r="263" spans="2:2" ht="60" customHeight="1" x14ac:dyDescent="0.25">
      <c r="B263" s="52">
        <v>1</v>
      </c>
    </row>
    <row r="264" spans="2:2" ht="60" customHeight="1" x14ac:dyDescent="0.25">
      <c r="B264" s="52">
        <v>1</v>
      </c>
    </row>
    <row r="265" spans="2:2" ht="60" customHeight="1" x14ac:dyDescent="0.25">
      <c r="B265" s="52">
        <v>1</v>
      </c>
    </row>
    <row r="266" spans="2:2" ht="60" customHeight="1" x14ac:dyDescent="0.25">
      <c r="B266" s="52">
        <v>1</v>
      </c>
    </row>
    <row r="267" spans="2:2" ht="60" customHeight="1" x14ac:dyDescent="0.25">
      <c r="B267" s="52">
        <v>1</v>
      </c>
    </row>
    <row r="268" spans="2:2" ht="60" customHeight="1" x14ac:dyDescent="0.25">
      <c r="B268" s="52">
        <v>1</v>
      </c>
    </row>
    <row r="269" spans="2:2" ht="60" customHeight="1" x14ac:dyDescent="0.25">
      <c r="B269" s="52">
        <v>1</v>
      </c>
    </row>
    <row r="270" spans="2:2" ht="60" customHeight="1" x14ac:dyDescent="0.25">
      <c r="B270" s="52">
        <v>1</v>
      </c>
    </row>
    <row r="271" spans="2:2" ht="60" customHeight="1" x14ac:dyDescent="0.25">
      <c r="B271" s="52">
        <v>1</v>
      </c>
    </row>
    <row r="272" spans="2:2" ht="60" customHeight="1" x14ac:dyDescent="0.25">
      <c r="B272" s="52">
        <v>1</v>
      </c>
    </row>
    <row r="273" spans="2:2" ht="60" customHeight="1" x14ac:dyDescent="0.25">
      <c r="B273" s="52">
        <v>1</v>
      </c>
    </row>
    <row r="274" spans="2:2" ht="60" customHeight="1" x14ac:dyDescent="0.25">
      <c r="B274" s="52">
        <v>1</v>
      </c>
    </row>
    <row r="275" spans="2:2" ht="60" customHeight="1" x14ac:dyDescent="0.25">
      <c r="B275" s="52">
        <v>1</v>
      </c>
    </row>
    <row r="276" spans="2:2" ht="60" customHeight="1" x14ac:dyDescent="0.25">
      <c r="B276" s="52">
        <v>1</v>
      </c>
    </row>
    <row r="277" spans="2:2" ht="60" customHeight="1" x14ac:dyDescent="0.25">
      <c r="B277" s="52">
        <v>1</v>
      </c>
    </row>
    <row r="278" spans="2:2" ht="60" customHeight="1" x14ac:dyDescent="0.25">
      <c r="B278" s="52">
        <v>1</v>
      </c>
    </row>
    <row r="279" spans="2:2" ht="60" customHeight="1" x14ac:dyDescent="0.25">
      <c r="B279" s="52">
        <v>1</v>
      </c>
    </row>
    <row r="280" spans="2:2" ht="60" customHeight="1" x14ac:dyDescent="0.25">
      <c r="B280" s="52">
        <v>1</v>
      </c>
    </row>
    <row r="281" spans="2:2" ht="60" customHeight="1" x14ac:dyDescent="0.25">
      <c r="B281" s="52">
        <v>1</v>
      </c>
    </row>
    <row r="282" spans="2:2" ht="60" customHeight="1" x14ac:dyDescent="0.25">
      <c r="B282" s="52">
        <v>1</v>
      </c>
    </row>
    <row r="283" spans="2:2" ht="60" customHeight="1" x14ac:dyDescent="0.25">
      <c r="B283" s="52">
        <v>1</v>
      </c>
    </row>
    <row r="284" spans="2:2" ht="60" customHeight="1" x14ac:dyDescent="0.25">
      <c r="B284" s="52">
        <v>1</v>
      </c>
    </row>
    <row r="285" spans="2:2" ht="60" customHeight="1" x14ac:dyDescent="0.25">
      <c r="B285" s="52">
        <v>1</v>
      </c>
    </row>
    <row r="286" spans="2:2" ht="60" customHeight="1" x14ac:dyDescent="0.25">
      <c r="B286" s="52">
        <v>1</v>
      </c>
    </row>
    <row r="287" spans="2:2" ht="60" customHeight="1" x14ac:dyDescent="0.25">
      <c r="B287" s="52">
        <v>1</v>
      </c>
    </row>
    <row r="288" spans="2:2" ht="60" customHeight="1" x14ac:dyDescent="0.25">
      <c r="B288" s="52">
        <v>1</v>
      </c>
    </row>
    <row r="289" spans="2:2" ht="60" customHeight="1" x14ac:dyDescent="0.25">
      <c r="B289" s="52">
        <v>1</v>
      </c>
    </row>
    <row r="290" spans="2:2" ht="60" customHeight="1" x14ac:dyDescent="0.25">
      <c r="B290" s="52">
        <v>1</v>
      </c>
    </row>
    <row r="291" spans="2:2" ht="60" customHeight="1" x14ac:dyDescent="0.25">
      <c r="B291" s="52">
        <v>1</v>
      </c>
    </row>
    <row r="292" spans="2:2" ht="60" customHeight="1" x14ac:dyDescent="0.25">
      <c r="B292" s="52">
        <v>1</v>
      </c>
    </row>
    <row r="293" spans="2:2" ht="60" customHeight="1" x14ac:dyDescent="0.25">
      <c r="B293" s="52">
        <v>1</v>
      </c>
    </row>
    <row r="294" spans="2:2" ht="60" customHeight="1" x14ac:dyDescent="0.25">
      <c r="B294" s="52">
        <v>1</v>
      </c>
    </row>
    <row r="295" spans="2:2" ht="60" customHeight="1" x14ac:dyDescent="0.25">
      <c r="B295" s="52">
        <v>1</v>
      </c>
    </row>
    <row r="296" spans="2:2" ht="60" customHeight="1" x14ac:dyDescent="0.25">
      <c r="B296" s="52">
        <v>1</v>
      </c>
    </row>
    <row r="297" spans="2:2" ht="60" customHeight="1" x14ac:dyDescent="0.25">
      <c r="B297" s="52">
        <v>1</v>
      </c>
    </row>
    <row r="298" spans="2:2" ht="60" customHeight="1" x14ac:dyDescent="0.25">
      <c r="B298" s="52">
        <v>1</v>
      </c>
    </row>
  </sheetData>
  <autoFilter ref="A3:AMB298">
    <sortState ref="A4:AD233">
      <sortCondition ref="B3:B233"/>
    </sortState>
  </autoFilter>
  <phoneticPr fontId="21" type="noConversion"/>
  <pageMargins left="0.23622047244094491" right="0.23622047244094491" top="0.74803149606299213" bottom="0.74803149606299213" header="0.31496062992125984" footer="0.31496062992125984"/>
  <pageSetup paperSize="9" fitToWidth="0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"/>
  <sheetViews>
    <sheetView tabSelected="1" view="pageBreakPreview" topLeftCell="A170" zoomScale="50" zoomScaleNormal="80" zoomScaleSheetLayoutView="50" workbookViewId="0">
      <selection activeCell="C182" sqref="C182"/>
    </sheetView>
  </sheetViews>
  <sheetFormatPr defaultColWidth="9.140625" defaultRowHeight="20.25" x14ac:dyDescent="0.25"/>
  <cols>
    <col min="1" max="1" width="1.7109375" style="3" customWidth="1"/>
    <col min="2" max="2" width="7.7109375" style="3" bestFit="1" customWidth="1"/>
    <col min="3" max="3" width="63" style="3" customWidth="1"/>
    <col min="4" max="4" width="74" style="3" customWidth="1"/>
    <col min="5" max="5" width="20.7109375" style="3" customWidth="1"/>
    <col min="6" max="6" width="32.140625" style="3" bestFit="1" customWidth="1"/>
    <col min="7" max="7" width="62.42578125" style="3" customWidth="1"/>
    <col min="8" max="8" width="23.7109375" style="3" customWidth="1"/>
    <col min="9" max="9" width="16.5703125" style="3" customWidth="1"/>
    <col min="10" max="16384" width="9.140625" style="3"/>
  </cols>
  <sheetData>
    <row r="1" spans="2:9" s="43" customFormat="1" ht="27.75" x14ac:dyDescent="0.25">
      <c r="C1" s="44" t="s">
        <v>14</v>
      </c>
      <c r="I1" s="45" t="s">
        <v>16</v>
      </c>
    </row>
    <row r="2" spans="2:9" s="43" customFormat="1" ht="27.75" x14ac:dyDescent="0.25">
      <c r="C2" s="44" t="s">
        <v>81</v>
      </c>
      <c r="I2" s="45" t="s">
        <v>78</v>
      </c>
    </row>
    <row r="3" spans="2:9" s="43" customFormat="1" ht="27.75" x14ac:dyDescent="0.25">
      <c r="C3" s="44" t="s">
        <v>15</v>
      </c>
      <c r="I3" s="45" t="s">
        <v>17</v>
      </c>
    </row>
    <row r="4" spans="2:9" s="43" customFormat="1" ht="27.75" x14ac:dyDescent="0.25">
      <c r="C4" s="44"/>
      <c r="I4" s="45"/>
    </row>
    <row r="5" spans="2:9" s="43" customFormat="1" ht="27.75" x14ac:dyDescent="0.25">
      <c r="I5" s="45" t="s">
        <v>79</v>
      </c>
    </row>
    <row r="6" spans="2:9" s="43" customFormat="1" ht="27.75" x14ac:dyDescent="0.25">
      <c r="I6" s="45" t="s">
        <v>80</v>
      </c>
    </row>
    <row r="7" spans="2:9" s="43" customFormat="1" ht="27.75" x14ac:dyDescent="0.25">
      <c r="C7" s="44"/>
    </row>
    <row r="8" spans="2:9" s="43" customFormat="1" ht="27.75" x14ac:dyDescent="0.4">
      <c r="C8" s="46" t="s">
        <v>18</v>
      </c>
      <c r="D8" s="47"/>
      <c r="E8" s="47"/>
      <c r="F8" s="47"/>
      <c r="G8" s="47"/>
      <c r="H8" s="47"/>
      <c r="I8" s="47"/>
    </row>
    <row r="9" spans="2:9" s="43" customFormat="1" ht="27.75" x14ac:dyDescent="0.25">
      <c r="C9" s="47" t="s">
        <v>19</v>
      </c>
      <c r="D9" s="47"/>
      <c r="E9" s="47"/>
      <c r="F9" s="47"/>
      <c r="G9" s="47"/>
      <c r="H9" s="47"/>
      <c r="I9" s="47"/>
    </row>
    <row r="10" spans="2:9" x14ac:dyDescent="0.25">
      <c r="C10" s="13"/>
    </row>
    <row r="11" spans="2:9" x14ac:dyDescent="0.25">
      <c r="C11" s="13" t="s">
        <v>102</v>
      </c>
    </row>
    <row r="12" spans="2:9" x14ac:dyDescent="0.25">
      <c r="C12" s="13" t="s">
        <v>20</v>
      </c>
    </row>
    <row r="14" spans="2:9" s="11" customFormat="1" ht="99" customHeight="1" x14ac:dyDescent="0.25">
      <c r="B14" s="10" t="s">
        <v>5</v>
      </c>
      <c r="C14" s="10" t="s">
        <v>4</v>
      </c>
      <c r="D14" s="10" t="s">
        <v>12</v>
      </c>
      <c r="E14" s="10" t="s">
        <v>7</v>
      </c>
      <c r="F14" s="10" t="s">
        <v>9</v>
      </c>
      <c r="G14" s="10" t="s">
        <v>13</v>
      </c>
      <c r="H14" s="10" t="s">
        <v>8</v>
      </c>
      <c r="I14" s="10" t="s">
        <v>21</v>
      </c>
    </row>
    <row r="15" spans="2:9" s="11" customFormat="1" ht="99" customHeight="1" x14ac:dyDescent="0.25">
      <c r="B15" s="51">
        <v>1</v>
      </c>
      <c r="C15" s="16" t="str">
        <f>Общая!E4</f>
        <v>ООО "ИНВЕНТ"</v>
      </c>
      <c r="D15" s="17" t="str">
        <f>CONCATENATE(Общая!G4," ",Общая!H4," ",Общая!I4," 
", Общая!K4," ",Общая!L4)</f>
        <v xml:space="preserve">Хренов Вадим Петрович 
главный инженер </v>
      </c>
      <c r="E15" s="18" t="str">
        <f>Общая!M4</f>
        <v>первичная</v>
      </c>
      <c r="F15" s="18" t="str">
        <f>Общая!R4</f>
        <v>II группа до 1000 В</v>
      </c>
      <c r="G15" s="18" t="str">
        <f>Общая!N4</f>
        <v>административно-технический персонал</v>
      </c>
      <c r="H15" s="48" t="str">
        <f>Общая!S4</f>
        <v>ПТЭЭПЭЭ</v>
      </c>
      <c r="I15" s="19">
        <f>Общая!V4</f>
        <v>0.375</v>
      </c>
    </row>
    <row r="16" spans="2:9" s="11" customFormat="1" ht="99" customHeight="1" x14ac:dyDescent="0.25">
      <c r="B16" s="51">
        <v>2</v>
      </c>
      <c r="C16" s="16" t="str">
        <f>Общая!E5</f>
        <v>ООО "ИНВЕНТ"</v>
      </c>
      <c r="D16" s="17" t="str">
        <f>CONCATENATE(Общая!G5," ",Общая!H5," ",Общая!I5," 
", Общая!K5," ",Общая!L5)</f>
        <v xml:space="preserve">Поросенков Николай Владимирович 
энергетик </v>
      </c>
      <c r="E16" s="18" t="str">
        <f>Общая!M5</f>
        <v>первичная</v>
      </c>
      <c r="F16" s="18" t="str">
        <f>Общая!R5</f>
        <v>II группа до 1000 В</v>
      </c>
      <c r="G16" s="18" t="str">
        <f>Общая!N5</f>
        <v>административно-технический персонал</v>
      </c>
      <c r="H16" s="48" t="str">
        <f>Общая!S5</f>
        <v>ПТЭЭПЭЭ</v>
      </c>
      <c r="I16" s="19">
        <f>Общая!V5</f>
        <v>0.375</v>
      </c>
    </row>
    <row r="17" spans="2:9" s="11" customFormat="1" ht="99" customHeight="1" x14ac:dyDescent="0.25">
      <c r="B17" s="51">
        <v>3</v>
      </c>
      <c r="C17" s="16" t="str">
        <f>Общая!E6</f>
        <v>ООО "ИНВЕНТ"</v>
      </c>
      <c r="D17" s="17" t="str">
        <f>CONCATENATE(Общая!G6," ",Общая!H6," ",Общая!I6," 
", Общая!K6," ",Общая!L6)</f>
        <v xml:space="preserve">Липаков Вячеслав Николаевич 
электромонтер по обслуживанию электрооборудования </v>
      </c>
      <c r="E17" s="18" t="str">
        <f>Общая!M6</f>
        <v>первичная</v>
      </c>
      <c r="F17" s="18" t="str">
        <f>Общая!R6</f>
        <v>II группа до 1000 В</v>
      </c>
      <c r="G17" s="18" t="str">
        <f>Общая!N6</f>
        <v>оперативно-ремонтный персонал</v>
      </c>
      <c r="H17" s="48" t="str">
        <f>Общая!S6</f>
        <v>ПТЭЭПЭЭ</v>
      </c>
      <c r="I17" s="19">
        <f>Общая!V6</f>
        <v>0.375</v>
      </c>
    </row>
    <row r="18" spans="2:9" s="11" customFormat="1" ht="99" customHeight="1" x14ac:dyDescent="0.25">
      <c r="B18" s="51">
        <v>4</v>
      </c>
      <c r="C18" s="16" t="str">
        <f>Общая!E7</f>
        <v>ИП МАЧИХИН ЕВГЕНИЙ АНАТОЛЬЕВИЧ</v>
      </c>
      <c r="D18" s="17" t="str">
        <f>CONCATENATE(Общая!G7," ",Общая!H7," ",Общая!I7," 
", Общая!K7," ",Общая!L7)</f>
        <v xml:space="preserve">Мачихин Евгений Анатольевич 
руководитель </v>
      </c>
      <c r="E18" s="18" t="str">
        <f>Общая!M7</f>
        <v>очередная</v>
      </c>
      <c r="F18" s="18" t="str">
        <f>Общая!R7</f>
        <v>IV группа до 1000 В</v>
      </c>
      <c r="G18" s="18" t="str">
        <f>Общая!N7</f>
        <v>административно-технический персонал</v>
      </c>
      <c r="H18" s="48" t="str">
        <f>Общая!S7</f>
        <v>ПТЭЭПЭЭ</v>
      </c>
      <c r="I18" s="19">
        <f>Общая!V7</f>
        <v>0.375</v>
      </c>
    </row>
    <row r="19" spans="2:9" s="11" customFormat="1" ht="99" customHeight="1" x14ac:dyDescent="0.25">
      <c r="B19" s="51">
        <v>5</v>
      </c>
      <c r="C19" s="16" t="str">
        <f>Общая!E8</f>
        <v>ИП МАЧИХИН ЕВГЕНИЙ АНАТОЛЬЕВИЧ</v>
      </c>
      <c r="D19" s="17" t="str">
        <f>CONCATENATE(Общая!G8," ",Общая!H8," ",Общая!I8," 
", Общая!K8," ",Общая!L8)</f>
        <v xml:space="preserve">Моисеенков Андрей Станиславович 
электромеханик </v>
      </c>
      <c r="E19" s="18" t="str">
        <f>Общая!M8</f>
        <v>очередная</v>
      </c>
      <c r="F19" s="18" t="str">
        <f>Общая!R8</f>
        <v>IV группа до 1000 В</v>
      </c>
      <c r="G19" s="18" t="str">
        <f>Общая!N8</f>
        <v>административно-технический персонал</v>
      </c>
      <c r="H19" s="48" t="str">
        <f>Общая!S8</f>
        <v>ПТЭЭПЭЭ</v>
      </c>
      <c r="I19" s="19">
        <f>Общая!V8</f>
        <v>0.375</v>
      </c>
    </row>
    <row r="20" spans="2:9" s="11" customFormat="1" ht="99" customHeight="1" x14ac:dyDescent="0.25">
      <c r="B20" s="51">
        <v>6</v>
      </c>
      <c r="C20" s="16" t="str">
        <f>Общая!E9</f>
        <v>ИП МАЧИХИН ЕВГЕНИЙ АНАТОЛЬЕВИЧ</v>
      </c>
      <c r="D20" s="17" t="str">
        <f>CONCATENATE(Общая!G9," ",Общая!H9," ",Общая!I9," 
", Общая!K9," ",Общая!L9)</f>
        <v xml:space="preserve">Челпанов Михаил Витальевич 
электромеханик </v>
      </c>
      <c r="E20" s="18" t="str">
        <f>Общая!M9</f>
        <v>очередная</v>
      </c>
      <c r="F20" s="18" t="str">
        <f>Общая!R9</f>
        <v>IV группа до 1000 В</v>
      </c>
      <c r="G20" s="18" t="str">
        <f>Общая!N9</f>
        <v>административно-технический персонал</v>
      </c>
      <c r="H20" s="48" t="str">
        <f>Общая!S9</f>
        <v>ПТЭЭПЭЭ</v>
      </c>
      <c r="I20" s="19">
        <f>Общая!V9</f>
        <v>0.375</v>
      </c>
    </row>
    <row r="21" spans="2:9" s="11" customFormat="1" ht="99" customHeight="1" x14ac:dyDescent="0.25">
      <c r="B21" s="51">
        <v>7</v>
      </c>
      <c r="C21" s="16" t="str">
        <f>Общая!E10</f>
        <v>ИП МОРОЗОВ ВЛАДИМИР ВАСИЛЬЕВИЧ</v>
      </c>
      <c r="D21" s="17" t="str">
        <f>CONCATENATE(Общая!G10," ",Общая!H10," ",Общая!I10," 
", Общая!K10," ",Общая!L10)</f>
        <v xml:space="preserve">Логунов Константин Владимирович 
Инженер по вентиляции и кондиционированию </v>
      </c>
      <c r="E21" s="18" t="str">
        <f>Общая!M10</f>
        <v>очередная</v>
      </c>
      <c r="F21" s="18" t="str">
        <f>Общая!R10</f>
        <v>III группа до 1000 В</v>
      </c>
      <c r="G21" s="18" t="str">
        <f>Общая!N10</f>
        <v>административно-технический персонал</v>
      </c>
      <c r="H21" s="48" t="str">
        <f>Общая!S10</f>
        <v>ПТЭЭПЭЭ</v>
      </c>
      <c r="I21" s="19">
        <f>Общая!V10</f>
        <v>0.375</v>
      </c>
    </row>
    <row r="22" spans="2:9" s="11" customFormat="1" ht="99" customHeight="1" x14ac:dyDescent="0.25">
      <c r="B22" s="51">
        <v>8</v>
      </c>
      <c r="C22" s="16" t="str">
        <f>Общая!E11</f>
        <v>ГБУСО МО "КЦСОР МОЖАЙСКИЙ"</v>
      </c>
      <c r="D22" s="17" t="str">
        <f>CONCATENATE(Общая!G11," ",Общая!H11," ",Общая!I11," 
", Общая!K11," ",Общая!L11)</f>
        <v xml:space="preserve">Лузин Александр Викторович 
Электромонтер по ремонту и обслуживанию электрооборудования </v>
      </c>
      <c r="E22" s="18" t="str">
        <f>Общая!M11</f>
        <v>очередная</v>
      </c>
      <c r="F22" s="18" t="str">
        <f>Общая!R11</f>
        <v>III группа до 1000 В</v>
      </c>
      <c r="G22" s="18" t="str">
        <f>Общая!N11</f>
        <v>административно-технический персонал</v>
      </c>
      <c r="H22" s="48" t="str">
        <f>Общая!S11</f>
        <v>ПТЭЭПЭЭ</v>
      </c>
      <c r="I22" s="19">
        <f>Общая!V11</f>
        <v>0.375</v>
      </c>
    </row>
    <row r="23" spans="2:9" s="11" customFormat="1" ht="99" customHeight="1" x14ac:dyDescent="0.25">
      <c r="B23" s="51">
        <v>9</v>
      </c>
      <c r="C23" s="16" t="str">
        <f>Общая!E12</f>
        <v>ГБУСО МО "КЦСОР МОЖАЙСКИЙ"</v>
      </c>
      <c r="D23" s="17" t="str">
        <f>CONCATENATE(Общая!G12," ",Общая!H12," ",Общая!I12," 
", Общая!K12," ",Общая!L12)</f>
        <v xml:space="preserve">Буравлёв Михаил Юрьевич 
Заместитель директора </v>
      </c>
      <c r="E23" s="18" t="str">
        <f>Общая!M12</f>
        <v>первичная</v>
      </c>
      <c r="F23" s="18" t="str">
        <f>Общая!R12</f>
        <v>II группа до 1000 В</v>
      </c>
      <c r="G23" s="18" t="str">
        <f>Общая!N12</f>
        <v>административно-технический персонал</v>
      </c>
      <c r="H23" s="48" t="str">
        <f>Общая!S12</f>
        <v>ПТЭЭПЭЭ</v>
      </c>
      <c r="I23" s="19">
        <f>Общая!V12</f>
        <v>0.375</v>
      </c>
    </row>
    <row r="24" spans="2:9" s="11" customFormat="1" ht="99" customHeight="1" x14ac:dyDescent="0.25">
      <c r="B24" s="51">
        <v>10</v>
      </c>
      <c r="C24" s="16" t="str">
        <f>Общая!E13</f>
        <v>ООО "СУ - 177"</v>
      </c>
      <c r="D24" s="17" t="str">
        <f>CONCATENATE(Общая!G13," ",Общая!H13," ",Общая!I13," 
", Общая!K13," ",Общая!L13)</f>
        <v xml:space="preserve">Грищенков Роман Андреевич 
инженер </v>
      </c>
      <c r="E24" s="18" t="str">
        <f>Общая!M13</f>
        <v>очередная</v>
      </c>
      <c r="F24" s="18" t="str">
        <f>Общая!R13</f>
        <v>III группа до 1000 В</v>
      </c>
      <c r="G24" s="18" t="str">
        <f>Общая!N13</f>
        <v>административно-технический персонал</v>
      </c>
      <c r="H24" s="48" t="str">
        <f>Общая!S13</f>
        <v>ПТЭЭПЭЭ</v>
      </c>
      <c r="I24" s="19">
        <f>Общая!V13</f>
        <v>0.375</v>
      </c>
    </row>
    <row r="25" spans="2:9" s="11" customFormat="1" ht="99" customHeight="1" x14ac:dyDescent="0.25">
      <c r="B25" s="51">
        <v>11</v>
      </c>
      <c r="C25" s="16" t="str">
        <f>Общая!E14</f>
        <v>ООО "ЗЯБ-КОНСТРУКЦИЯ"</v>
      </c>
      <c r="D25" s="17" t="str">
        <f>CONCATENATE(Общая!G14," ",Общая!H14," ",Общая!I14," 
", Общая!K14," ",Общая!L14)</f>
        <v xml:space="preserve">Хайрутдинов Раиль Гайфетдинович 
Производитель работ </v>
      </c>
      <c r="E25" s="18" t="str">
        <f>Общая!M14</f>
        <v>внеочередная</v>
      </c>
      <c r="F25" s="18" t="str">
        <f>Общая!R14</f>
        <v>III группа до 1000 В</v>
      </c>
      <c r="G25" s="18" t="str">
        <f>Общая!N14</f>
        <v>административно-технический персонал</v>
      </c>
      <c r="H25" s="48" t="str">
        <f>Общая!S14</f>
        <v>ПТЭЭПЭЭ</v>
      </c>
      <c r="I25" s="19">
        <f>Общая!V14</f>
        <v>0.375</v>
      </c>
    </row>
    <row r="26" spans="2:9" s="11" customFormat="1" ht="99" customHeight="1" x14ac:dyDescent="0.25">
      <c r="B26" s="51">
        <v>12</v>
      </c>
      <c r="C26" s="16" t="str">
        <f>Общая!E15</f>
        <v>ООО "ЗЯБ-КОНСТРУКЦИЯ"</v>
      </c>
      <c r="D26" s="17" t="str">
        <f>CONCATENATE(Общая!G15," ",Общая!H15," ",Общая!I15," 
", Общая!K15," ",Общая!L15)</f>
        <v xml:space="preserve">Фаттахов Айрат Фаридович 
Производитель работ </v>
      </c>
      <c r="E26" s="18" t="str">
        <f>Общая!M15</f>
        <v>внеочередная</v>
      </c>
      <c r="F26" s="18" t="str">
        <f>Общая!R15</f>
        <v>III группа до 1000 В</v>
      </c>
      <c r="G26" s="18" t="str">
        <f>Общая!N15</f>
        <v>административно-технический персонал</v>
      </c>
      <c r="H26" s="48" t="str">
        <f>Общая!S15</f>
        <v>ПТЭЭПЭЭ</v>
      </c>
      <c r="I26" s="19">
        <f>Общая!V15</f>
        <v>0.375</v>
      </c>
    </row>
    <row r="27" spans="2:9" s="11" customFormat="1" ht="99" customHeight="1" x14ac:dyDescent="0.25">
      <c r="B27" s="51">
        <v>13</v>
      </c>
      <c r="C27" s="16" t="str">
        <f>Общая!E16</f>
        <v>ООО "ЧАЙКА"</v>
      </c>
      <c r="D27" s="17" t="str">
        <f>CONCATENATE(Общая!G16," ",Общая!H16," ",Общая!I16," 
", Общая!K16," ",Общая!L16)</f>
        <v xml:space="preserve">Плигин Николай Евгеньевич 
Инженер по автоматизированным системам управления производством </v>
      </c>
      <c r="E27" s="18" t="str">
        <f>Общая!M16</f>
        <v>первичная</v>
      </c>
      <c r="F27" s="18" t="str">
        <f>Общая!R16</f>
        <v>II группа до 1000 В</v>
      </c>
      <c r="G27" s="18" t="str">
        <f>Общая!N16</f>
        <v>административно-технический персонал</v>
      </c>
      <c r="H27" s="48" t="str">
        <f>Общая!S16</f>
        <v>ПТЭЭПЭЭ</v>
      </c>
      <c r="I27" s="19">
        <f>Общая!V16</f>
        <v>0.375</v>
      </c>
    </row>
    <row r="28" spans="2:9" s="11" customFormat="1" ht="99" customHeight="1" x14ac:dyDescent="0.25">
      <c r="B28" s="51">
        <v>14</v>
      </c>
      <c r="C28" s="16" t="str">
        <f>Общая!E17</f>
        <v>ООО "ЧАЙКА"</v>
      </c>
      <c r="D28" s="17" t="str">
        <f>CONCATENATE(Общая!G17," ",Общая!H17," ",Общая!I17," 
", Общая!K17," ",Общая!L17)</f>
        <v xml:space="preserve">Кузьминых Александр Николаевич 
Инженер по автоматизированным системам управления производством </v>
      </c>
      <c r="E28" s="18" t="str">
        <f>Общая!M17</f>
        <v>первичная</v>
      </c>
      <c r="F28" s="18" t="str">
        <f>Общая!R17</f>
        <v>II группа до 1000 В</v>
      </c>
      <c r="G28" s="18" t="str">
        <f>Общая!N17</f>
        <v>административно-технический персонал</v>
      </c>
      <c r="H28" s="48" t="str">
        <f>Общая!S17</f>
        <v>ПТЭЭПЭЭ</v>
      </c>
      <c r="I28" s="19">
        <f>Общая!V17</f>
        <v>0.375</v>
      </c>
    </row>
    <row r="29" spans="2:9" s="11" customFormat="1" ht="99" customHeight="1" x14ac:dyDescent="0.25">
      <c r="B29" s="51">
        <v>15</v>
      </c>
      <c r="C29" s="16" t="str">
        <f>Общая!E18</f>
        <v>ООО "ЛЕМАРК"</v>
      </c>
      <c r="D29" s="17" t="str">
        <f>CONCATENATE(Общая!G18," ",Общая!H18," ",Общая!I18," 
", Общая!K18," ",Общая!L18)</f>
        <v xml:space="preserve">Ланец Денис Владимирович 
Главный инженер </v>
      </c>
      <c r="E29" s="18" t="str">
        <f>Общая!M18</f>
        <v>первичная</v>
      </c>
      <c r="F29" s="18" t="str">
        <f>Общая!R18</f>
        <v>II группа до и выше 1000 В</v>
      </c>
      <c r="G29" s="18" t="str">
        <f>Общая!N18</f>
        <v>административно-технический персонал</v>
      </c>
      <c r="H29" s="48" t="str">
        <f>Общая!S18</f>
        <v>ПТЭЭПЭЭ</v>
      </c>
      <c r="I29" s="19">
        <f>Общая!V18</f>
        <v>0.375</v>
      </c>
    </row>
    <row r="30" spans="2:9" s="11" customFormat="1" ht="99" customHeight="1" x14ac:dyDescent="0.25">
      <c r="B30" s="51">
        <v>16</v>
      </c>
      <c r="C30" s="16" t="str">
        <f>Общая!E19</f>
        <v>ООО "РСП"</v>
      </c>
      <c r="D30" s="17" t="str">
        <f>CONCATENATE(Общая!G19," ",Общая!H19," ",Общая!I19," 
", Общая!K19," ",Общая!L19)</f>
        <v xml:space="preserve">Волошин Андрей Александрович 
Инженер-электроник </v>
      </c>
      <c r="E30" s="18" t="str">
        <f>Общая!M19</f>
        <v>внеочередная</v>
      </c>
      <c r="F30" s="18" t="str">
        <f>Общая!R19</f>
        <v>III группа до и выше 1000 В</v>
      </c>
      <c r="G30" s="18" t="str">
        <f>Общая!N19</f>
        <v>административно-технический персонал</v>
      </c>
      <c r="H30" s="48" t="str">
        <f>Общая!S19</f>
        <v>ПТЭЭПЭЭ</v>
      </c>
      <c r="I30" s="19">
        <f>Общая!V19</f>
        <v>0.375</v>
      </c>
    </row>
    <row r="31" spans="2:9" s="11" customFormat="1" ht="99" customHeight="1" x14ac:dyDescent="0.25">
      <c r="B31" s="51">
        <v>17</v>
      </c>
      <c r="C31" s="16" t="str">
        <f>Общая!E20</f>
        <v>ООО "КАПИТАЛЪ"</v>
      </c>
      <c r="D31" s="17" t="str">
        <f>CONCATENATE(Общая!G20," ",Общая!H20," ",Общая!I20," 
", Общая!K20," ",Общая!L20)</f>
        <v xml:space="preserve">Низокатов Худжамер Хилватович 
Электрик </v>
      </c>
      <c r="E31" s="18" t="str">
        <f>Общая!M20</f>
        <v>первичная</v>
      </c>
      <c r="F31" s="18" t="str">
        <f>Общая!R20</f>
        <v>II группа до 1000 В</v>
      </c>
      <c r="G31" s="18" t="str">
        <f>Общая!N20</f>
        <v>оперативно-ремонтный персонал</v>
      </c>
      <c r="H31" s="48" t="str">
        <f>Общая!S20</f>
        <v>ПТЭЭПЭЭ</v>
      </c>
      <c r="I31" s="19">
        <f>Общая!V20</f>
        <v>0.375</v>
      </c>
    </row>
    <row r="32" spans="2:9" s="11" customFormat="1" ht="99" customHeight="1" x14ac:dyDescent="0.25">
      <c r="B32" s="51">
        <v>18</v>
      </c>
      <c r="C32" s="16" t="str">
        <f>Общая!E21</f>
        <v>ООО "НВЛ"</v>
      </c>
      <c r="D32" s="17" t="str">
        <f>CONCATENATE(Общая!G21," ",Общая!H21," ",Общая!I21," 
", Общая!K21," ",Общая!L21)</f>
        <v xml:space="preserve">Барановская Светлана Александровна 
Специалист по охране труда </v>
      </c>
      <c r="E32" s="18" t="str">
        <f>Общая!M21</f>
        <v>первичная</v>
      </c>
      <c r="F32" s="18" t="str">
        <f>Общая!R21</f>
        <v>II группа до 1000 В</v>
      </c>
      <c r="G32" s="18" t="str">
        <f>Общая!N21</f>
        <v>административно-технический персонал</v>
      </c>
      <c r="H32" s="48" t="str">
        <f>Общая!S21</f>
        <v>ПТЭЭПЭЭ</v>
      </c>
      <c r="I32" s="19">
        <f>Общая!V21</f>
        <v>0.375</v>
      </c>
    </row>
    <row r="33" spans="2:9" s="11" customFormat="1" ht="99" customHeight="1" x14ac:dyDescent="0.25">
      <c r="B33" s="51">
        <v>19</v>
      </c>
      <c r="C33" s="16" t="str">
        <f>Общая!E22</f>
        <v>ООО "НВЛ"</v>
      </c>
      <c r="D33" s="17" t="str">
        <f>CONCATENATE(Общая!G22," ",Общая!H22," ",Общая!I22," 
", Общая!K22," ",Общая!L22)</f>
        <v xml:space="preserve">Черкасова Ольга Владимировна 
Заместитель генерального директора по производству </v>
      </c>
      <c r="E33" s="18" t="str">
        <f>Общая!M22</f>
        <v>первичная</v>
      </c>
      <c r="F33" s="18" t="str">
        <f>Общая!R22</f>
        <v>II группа до 1000 В</v>
      </c>
      <c r="G33" s="18" t="str">
        <f>Общая!N22</f>
        <v>административно-технический персонал</v>
      </c>
      <c r="H33" s="48" t="str">
        <f>Общая!S22</f>
        <v>ПТЭЭПЭЭ</v>
      </c>
      <c r="I33" s="19">
        <f>Общая!V22</f>
        <v>0.375</v>
      </c>
    </row>
    <row r="34" spans="2:9" s="11" customFormat="1" ht="99" customHeight="1" x14ac:dyDescent="0.25">
      <c r="B34" s="51">
        <v>20</v>
      </c>
      <c r="C34" s="16" t="str">
        <f>Общая!E23</f>
        <v>ИП ЯХИНСОН НАТАЛИЯ ВЛАДИМИРОВНА</v>
      </c>
      <c r="D34" s="17" t="str">
        <f>CONCATENATE(Общая!G23," ",Общая!H23," ",Общая!I23," 
", Общая!K23," ",Общая!L23)</f>
        <v xml:space="preserve">Андреев Игорь Анатольевич 
Старший менеджер службы эксплуатации </v>
      </c>
      <c r="E34" s="18" t="str">
        <f>Общая!M23</f>
        <v>очередная</v>
      </c>
      <c r="F34" s="18" t="str">
        <f>Общая!R23</f>
        <v>III группа до 1000 В</v>
      </c>
      <c r="G34" s="18" t="str">
        <f>Общая!N23</f>
        <v>административно-технический персонал</v>
      </c>
      <c r="H34" s="48" t="str">
        <f>Общая!S23</f>
        <v>ПТЭЭПЭЭ</v>
      </c>
      <c r="I34" s="19">
        <f>Общая!V23</f>
        <v>0.375</v>
      </c>
    </row>
    <row r="35" spans="2:9" s="11" customFormat="1" ht="99" customHeight="1" x14ac:dyDescent="0.25">
      <c r="B35" s="51">
        <v>21</v>
      </c>
      <c r="C35" s="16" t="str">
        <f>Общая!E24</f>
        <v>ООО "АЛЬМИДА"</v>
      </c>
      <c r="D35" s="17" t="str">
        <f>CONCATENATE(Общая!G24," ",Общая!H24," ",Общая!I24," 
", Общая!K24," ",Общая!L24)</f>
        <v xml:space="preserve">Николаев Василий Борисович 
Электромонтер по ремонту и обслуживанию электрооборудования </v>
      </c>
      <c r="E35" s="18" t="str">
        <f>Общая!M24</f>
        <v>первичная</v>
      </c>
      <c r="F35" s="18" t="str">
        <f>Общая!R24</f>
        <v>II группа до 1000 В</v>
      </c>
      <c r="G35" s="18" t="str">
        <f>Общая!N24</f>
        <v>оперативно-ремонтный персонал</v>
      </c>
      <c r="H35" s="48" t="str">
        <f>Общая!S24</f>
        <v>ПТЭЭПЭЭ</v>
      </c>
      <c r="I35" s="19">
        <f>Общая!V24</f>
        <v>0.375</v>
      </c>
    </row>
    <row r="36" spans="2:9" s="11" customFormat="1" ht="99" customHeight="1" x14ac:dyDescent="0.25">
      <c r="B36" s="51">
        <v>22</v>
      </c>
      <c r="C36" s="16" t="str">
        <f>Общая!E25</f>
        <v>ООО "КОМПАНИЯ НОВА РОЛЛ"</v>
      </c>
      <c r="D36" s="17" t="str">
        <f>CONCATENATE(Общая!G25," ",Общая!H25," ",Общая!I25," 
", Общая!K25," ",Общая!L25)</f>
        <v xml:space="preserve">Алексеев Лев Вадимович 
Технический директор </v>
      </c>
      <c r="E36" s="18" t="str">
        <f>Общая!M25</f>
        <v>очередная</v>
      </c>
      <c r="F36" s="18" t="str">
        <f>Общая!R25</f>
        <v>III группа до 1000 В</v>
      </c>
      <c r="G36" s="18" t="str">
        <f>Общая!N25</f>
        <v>административно-технический персонал</v>
      </c>
      <c r="H36" s="48" t="str">
        <f>Общая!S25</f>
        <v>ПТЭЭПЭЭ</v>
      </c>
      <c r="I36" s="19">
        <f>Общая!V25</f>
        <v>0.39583333333333331</v>
      </c>
    </row>
    <row r="37" spans="2:9" s="11" customFormat="1" ht="99" customHeight="1" x14ac:dyDescent="0.25">
      <c r="B37" s="51">
        <v>23</v>
      </c>
      <c r="C37" s="16" t="str">
        <f>Общая!E26</f>
        <v>ООО "ТК МОБИЛЬНЫЕ МОТОРЫ"</v>
      </c>
      <c r="D37" s="17" t="str">
        <f>CONCATENATE(Общая!G26," ",Общая!H26," ",Общая!I26," 
", Общая!K26," ",Общая!L26)</f>
        <v xml:space="preserve">Пискижев Владимир Андреевич 
Специалист по охране труда </v>
      </c>
      <c r="E37" s="18" t="str">
        <f>Общая!M26</f>
        <v>первичная</v>
      </c>
      <c r="F37" s="18" t="str">
        <f>Общая!R26</f>
        <v>II группа до 1000 В</v>
      </c>
      <c r="G37" s="18" t="str">
        <f>Общая!N26</f>
        <v>административно-технический персонал</v>
      </c>
      <c r="H37" s="48" t="str">
        <f>Общая!S26</f>
        <v>ПТЭЭПЭЭ</v>
      </c>
      <c r="I37" s="19">
        <f>Общая!V26</f>
        <v>0.39583333333333331</v>
      </c>
    </row>
    <row r="38" spans="2:9" s="11" customFormat="1" ht="99" customHeight="1" x14ac:dyDescent="0.25">
      <c r="B38" s="51">
        <v>24</v>
      </c>
      <c r="C38" s="16" t="str">
        <f>Общая!E27</f>
        <v>АО "ПАРС"</v>
      </c>
      <c r="D38" s="17" t="str">
        <f>CONCATENATE(Общая!G27," ",Общая!H27," ",Общая!I27," 
", Общая!K27," ",Общая!L27)</f>
        <v xml:space="preserve">Рязанцев Олег Викторович 
Слесарь по ремонту и обслуживанию систем вентиляции и кондиционирования </v>
      </c>
      <c r="E38" s="18" t="str">
        <f>Общая!M27</f>
        <v>очередная</v>
      </c>
      <c r="F38" s="18" t="str">
        <f>Общая!R27</f>
        <v>II группа до 1000 В</v>
      </c>
      <c r="G38" s="18" t="str">
        <f>Общая!N27</f>
        <v>оперативно-ремонтный персонал</v>
      </c>
      <c r="H38" s="48" t="str">
        <f>Общая!S27</f>
        <v>ПТЭЭПЭЭ</v>
      </c>
      <c r="I38" s="19">
        <f>Общая!V27</f>
        <v>0.39583333333333331</v>
      </c>
    </row>
    <row r="39" spans="2:9" s="11" customFormat="1" ht="99" customHeight="1" x14ac:dyDescent="0.25">
      <c r="B39" s="51">
        <v>25</v>
      </c>
      <c r="C39" s="16" t="str">
        <f>Общая!E28</f>
        <v>ООО "АВАНГАРД II"</v>
      </c>
      <c r="D39" s="17" t="str">
        <f>CONCATENATE(Общая!G28," ",Общая!H28," ",Общая!I28," 
", Общая!K28," ",Общая!L28)</f>
        <v xml:space="preserve">Терзинов Петр Иванович 
зам. гл. инженера/гл. энергетик </v>
      </c>
      <c r="E39" s="18" t="str">
        <f>Общая!M28</f>
        <v>очередная</v>
      </c>
      <c r="F39" s="18" t="str">
        <f>Общая!R28</f>
        <v>III группа до и выше 1000 В</v>
      </c>
      <c r="G39" s="18" t="str">
        <f>Общая!N28</f>
        <v>административно-технический персонал</v>
      </c>
      <c r="H39" s="48" t="str">
        <f>Общая!S28</f>
        <v>ПТЭЭПЭЭ</v>
      </c>
      <c r="I39" s="19">
        <f>Общая!V28</f>
        <v>0.39583333333333331</v>
      </c>
    </row>
    <row r="40" spans="2:9" s="11" customFormat="1" ht="99" customHeight="1" x14ac:dyDescent="0.25">
      <c r="B40" s="51">
        <v>26</v>
      </c>
      <c r="C40" s="16" t="str">
        <f>Общая!E29</f>
        <v>ООО "АВТОРУСЬ СН"</v>
      </c>
      <c r="D40" s="17" t="str">
        <f>CONCATENATE(Общая!G29," ",Общая!H29," ",Общая!I29," 
", Общая!K29," ",Общая!L29)</f>
        <v xml:space="preserve">Глазков Александр Леонидович 
мастер цеха </v>
      </c>
      <c r="E40" s="18" t="str">
        <f>Общая!M29</f>
        <v>внеочередная</v>
      </c>
      <c r="F40" s="18" t="str">
        <f>Общая!R29</f>
        <v>III группа до 1000 В</v>
      </c>
      <c r="G40" s="18" t="str">
        <f>Общая!N29</f>
        <v>административно-технический персонал</v>
      </c>
      <c r="H40" s="48" t="str">
        <f>Общая!S29</f>
        <v>ПТЭЭПЭЭ</v>
      </c>
      <c r="I40" s="19">
        <f>Общая!V29</f>
        <v>0.39583333333333331</v>
      </c>
    </row>
    <row r="41" spans="2:9" s="11" customFormat="1" ht="99" customHeight="1" x14ac:dyDescent="0.25">
      <c r="B41" s="51">
        <v>27</v>
      </c>
      <c r="C41" s="16" t="str">
        <f>Общая!E30</f>
        <v>ГБОУ ЦРО № 7</v>
      </c>
      <c r="D41" s="17" t="str">
        <f>CONCATENATE(Общая!G30," ",Общая!H30," ",Общая!I30," 
", Общая!K30," ",Общая!L30)</f>
        <v xml:space="preserve">Горячева Елена Александровна 
Заместитель директора по общим вопросам </v>
      </c>
      <c r="E41" s="18" t="str">
        <f>Общая!M30</f>
        <v>очередная</v>
      </c>
      <c r="F41" s="18" t="str">
        <f>Общая!R30</f>
        <v>III группа до 1000 В</v>
      </c>
      <c r="G41" s="18" t="str">
        <f>Общая!N30</f>
        <v>административно-технический персонал</v>
      </c>
      <c r="H41" s="48" t="str">
        <f>Общая!S30</f>
        <v>ПТЭЭПЭЭ</v>
      </c>
      <c r="I41" s="19">
        <f>Общая!V30</f>
        <v>0.39583333333333331</v>
      </c>
    </row>
    <row r="42" spans="2:9" s="11" customFormat="1" ht="99" customHeight="1" x14ac:dyDescent="0.25">
      <c r="B42" s="51">
        <v>28</v>
      </c>
      <c r="C42" s="16" t="str">
        <f>Общая!E31</f>
        <v>ГБОУ ЦРО № 7</v>
      </c>
      <c r="D42" s="17" t="str">
        <f>CONCATENATE(Общая!G31," ",Общая!H31," ",Общая!I31," 
", Общая!K31," ",Общая!L31)</f>
        <v xml:space="preserve">Бескороваев Евгений Сергеевич 
Начальник материально-технического отдела </v>
      </c>
      <c r="E42" s="18" t="str">
        <f>Общая!M31</f>
        <v>очередная</v>
      </c>
      <c r="F42" s="18" t="str">
        <f>Общая!R31</f>
        <v>III группа до 1000 В</v>
      </c>
      <c r="G42" s="18" t="str">
        <f>Общая!N31</f>
        <v>административно-технический персонал</v>
      </c>
      <c r="H42" s="48" t="str">
        <f>Общая!S31</f>
        <v>ПТЭЭПЭЭ</v>
      </c>
      <c r="I42" s="19">
        <f>Общая!V31</f>
        <v>0.39583333333333331</v>
      </c>
    </row>
    <row r="43" spans="2:9" s="11" customFormat="1" ht="99" customHeight="1" x14ac:dyDescent="0.25">
      <c r="B43" s="51">
        <v>29</v>
      </c>
      <c r="C43" s="16" t="str">
        <f>Общая!E32</f>
        <v>ГБОУ ЦРО № 7</v>
      </c>
      <c r="D43" s="17" t="str">
        <f>CONCATENATE(Общая!G32," ",Общая!H32," ",Общая!I32," 
", Общая!K32," ",Общая!L32)</f>
        <v xml:space="preserve">Рябов Михаил Васильевич 
Инженер по обслуживанию автотранспорта </v>
      </c>
      <c r="E43" s="18" t="str">
        <f>Общая!M32</f>
        <v>очередная</v>
      </c>
      <c r="F43" s="18" t="str">
        <f>Общая!R32</f>
        <v>III группа до 1000 В</v>
      </c>
      <c r="G43" s="18" t="str">
        <f>Общая!N32</f>
        <v>административно-технический персонал</v>
      </c>
      <c r="H43" s="48" t="str">
        <f>Общая!S32</f>
        <v>ПТЭЭПЭЭ</v>
      </c>
      <c r="I43" s="19">
        <f>Общая!V32</f>
        <v>0.39583333333333331</v>
      </c>
    </row>
    <row r="44" spans="2:9" s="11" customFormat="1" ht="99" customHeight="1" x14ac:dyDescent="0.25">
      <c r="B44" s="51">
        <v>30</v>
      </c>
      <c r="C44" s="16" t="str">
        <f>Общая!E33</f>
        <v>ООО "МКС МУЗЕЙНОЕ СТРОИТЕЛЬСТВО"</v>
      </c>
      <c r="D44" s="17" t="str">
        <f>CONCATENATE(Общая!G33," ",Общая!H33," ",Общая!I33," 
", Общая!K33," ",Общая!L33)</f>
        <v xml:space="preserve">Гридасов Николай Витальевич 
Электромонтажник </v>
      </c>
      <c r="E44" s="18" t="str">
        <f>Общая!M33</f>
        <v>внеочередная</v>
      </c>
      <c r="F44" s="18" t="str">
        <f>Общая!R33</f>
        <v>III группа до 1000 В</v>
      </c>
      <c r="G44" s="18" t="str">
        <f>Общая!N33</f>
        <v>оперативно-ремонтный персонал</v>
      </c>
      <c r="H44" s="48" t="str">
        <f>Общая!S33</f>
        <v>ПТЭЭПЭЭ</v>
      </c>
      <c r="I44" s="19">
        <f>Общая!V33</f>
        <v>0.39583333333333331</v>
      </c>
    </row>
    <row r="45" spans="2:9" s="11" customFormat="1" ht="148.5" customHeight="1" x14ac:dyDescent="0.25">
      <c r="B45" s="51">
        <v>31</v>
      </c>
      <c r="C45" s="16" t="str">
        <f>Общая!E34</f>
        <v>АО ОКБ «ГИДРОПРЕСС»</v>
      </c>
      <c r="D45" s="17" t="str">
        <f>CONCATENATE(Общая!G34," ",Общая!H34," ",Общая!I34," 
", Общая!K34," ",Общая!L34)</f>
        <v>Осипов  Игорь Борисович 
Заместитель главного энергетика с 20.12.2023</v>
      </c>
      <c r="E45" s="18" t="str">
        <f>Общая!M34</f>
        <v>Очередная</v>
      </c>
      <c r="F45" s="18" t="str">
        <f>Общая!R34</f>
        <v>V до и выше 1000 В с правом испытания оборудования повышенным напряжением</v>
      </c>
      <c r="G45" s="18" t="str">
        <f>Общая!N34</f>
        <v>административно-технический персонал</v>
      </c>
      <c r="H45" s="48" t="str">
        <f>Общая!S34</f>
        <v>ПТЭЭПЭЭ</v>
      </c>
      <c r="I45" s="19">
        <f>Общая!V34</f>
        <v>0.39583333333333331</v>
      </c>
    </row>
    <row r="46" spans="2:9" s="11" customFormat="1" ht="99" customHeight="1" x14ac:dyDescent="0.25">
      <c r="B46" s="51">
        <v>32</v>
      </c>
      <c r="C46" s="16" t="str">
        <f>Общая!E35</f>
        <v xml:space="preserve">МКУ "Управление делами" </v>
      </c>
      <c r="D46" s="17" t="str">
        <f>CONCATENATE(Общая!G35," ",Общая!H35," ",Общая!I35," 
", Общая!K35," ",Общая!L35)</f>
        <v>Родина  Ольга  Александровна  
Специалист по охране труда  18 лет</v>
      </c>
      <c r="E46" s="18" t="str">
        <f>Общая!M35</f>
        <v>первичная</v>
      </c>
      <c r="F46" s="18" t="str">
        <f>Общая!R35</f>
        <v>IV группа до 1000 В</v>
      </c>
      <c r="G46" s="18" t="str">
        <f>Общая!N35</f>
        <v>административно-технический персонал</v>
      </c>
      <c r="H46" s="48" t="str">
        <f>Общая!S35</f>
        <v>ПТЭЭПЭЭ</v>
      </c>
      <c r="I46" s="19">
        <f>Общая!V35</f>
        <v>0.39583333333333331</v>
      </c>
    </row>
    <row r="47" spans="2:9" s="11" customFormat="1" ht="99" customHeight="1" x14ac:dyDescent="0.25">
      <c r="B47" s="51">
        <v>33</v>
      </c>
      <c r="C47" s="16" t="str">
        <f>Общая!E36</f>
        <v>МУП КХ "Егорьевские инженерные сети"</v>
      </c>
      <c r="D47" s="17" t="str">
        <f>CONCATENATE(Общая!G36," ",Общая!H36," ",Общая!I36," 
", Общая!K36," ",Общая!L36)</f>
        <v>Бродин Владимир Васильевич 
Главный инженер структурного подразделения «Теплосеть» 9 лет</v>
      </c>
      <c r="E47" s="18" t="str">
        <f>Общая!M36</f>
        <v>Первичная</v>
      </c>
      <c r="F47" s="18" t="str">
        <f>Общая!R36</f>
        <v>-</v>
      </c>
      <c r="G47" s="18" t="str">
        <f>Общая!N36</f>
        <v>административно-технический персонал</v>
      </c>
      <c r="H47" s="48" t="str">
        <f>Общая!S36</f>
        <v>ПТЭТЭ</v>
      </c>
      <c r="I47" s="19">
        <f>Общая!V36</f>
        <v>0.41666666666666669</v>
      </c>
    </row>
    <row r="48" spans="2:9" s="11" customFormat="1" ht="99" customHeight="1" x14ac:dyDescent="0.25">
      <c r="B48" s="51">
        <v>34</v>
      </c>
      <c r="C48" s="16" t="str">
        <f>Общая!E37</f>
        <v>МУП КХ "Егорьевские инженерные сети"</v>
      </c>
      <c r="D48" s="17" t="str">
        <f>CONCATENATE(Общая!G37," ",Общая!H37," ",Общая!I37," 
", Общая!K37," ",Общая!L37)</f>
        <v>Чулков Андрей Александрович 
Начальник тепловой инспекции структурного подразделения «Теплосеть» 3 месяца</v>
      </c>
      <c r="E48" s="18" t="str">
        <f>Общая!M37</f>
        <v>Первичная</v>
      </c>
      <c r="F48" s="18" t="str">
        <f>Общая!R37</f>
        <v>-</v>
      </c>
      <c r="G48" s="18" t="str">
        <f>Общая!N37</f>
        <v>административно-технический персонал</v>
      </c>
      <c r="H48" s="48" t="str">
        <f>Общая!S37</f>
        <v>ПТЭТЭ</v>
      </c>
      <c r="I48" s="19">
        <f>Общая!V37</f>
        <v>0.41666666666666669</v>
      </c>
    </row>
    <row r="49" spans="2:9" s="11" customFormat="1" ht="99" customHeight="1" x14ac:dyDescent="0.25">
      <c r="B49" s="51">
        <v>35</v>
      </c>
      <c r="C49" s="16" t="str">
        <f>Общая!E38</f>
        <v>МУП КХ "Егорьевские инженерные сети"</v>
      </c>
      <c r="D49" s="17" t="str">
        <f>CONCATENATE(Общая!G38," ",Общая!H38," ",Общая!I38," 
", Общая!K38," ",Общая!L38)</f>
        <v>Нестеров Алексей Викторович 
Главный энергетик структурного подразделения «Водоканал» 2 года</v>
      </c>
      <c r="E49" s="18" t="str">
        <f>Общая!M38</f>
        <v>Первичная</v>
      </c>
      <c r="F49" s="18" t="str">
        <f>Общая!R38</f>
        <v>-</v>
      </c>
      <c r="G49" s="18" t="str">
        <f>Общая!N38</f>
        <v>административно-технический персонал</v>
      </c>
      <c r="H49" s="48" t="str">
        <f>Общая!S38</f>
        <v>ПТЭТЭ</v>
      </c>
      <c r="I49" s="19">
        <f>Общая!V38</f>
        <v>0.41666666666666669</v>
      </c>
    </row>
    <row r="50" spans="2:9" s="11" customFormat="1" ht="99" customHeight="1" x14ac:dyDescent="0.25">
      <c r="B50" s="51">
        <v>36</v>
      </c>
      <c r="C50" s="16" t="str">
        <f>Общая!E39</f>
        <v>МУП КХ "Егорьевские инженерные сети"</v>
      </c>
      <c r="D50" s="17" t="str">
        <f>CONCATENATE(Общая!G39," ",Общая!H39," ",Общая!I39," 
", Общая!K39," ",Общая!L39)</f>
        <v>Тихонов  Виктор Евгеньевич 
Мастер структурного подразделения «Водоканал» 6 лет</v>
      </c>
      <c r="E50" s="18" t="str">
        <f>Общая!M39</f>
        <v>Первичная</v>
      </c>
      <c r="F50" s="18" t="str">
        <f>Общая!R39</f>
        <v>-</v>
      </c>
      <c r="G50" s="18" t="str">
        <f>Общая!N39</f>
        <v>административно-технический персонал</v>
      </c>
      <c r="H50" s="48" t="str">
        <f>Общая!S39</f>
        <v>ПТЭТЭ</v>
      </c>
      <c r="I50" s="19">
        <f>Общая!V39</f>
        <v>0.41666666666666669</v>
      </c>
    </row>
    <row r="51" spans="2:9" s="11" customFormat="1" ht="99" customHeight="1" x14ac:dyDescent="0.25">
      <c r="B51" s="51">
        <v>37</v>
      </c>
      <c r="C51" s="16" t="str">
        <f>Общая!E40</f>
        <v>МУП КХ "Егорьевские инженерные сети"</v>
      </c>
      <c r="D51" s="17" t="str">
        <f>CONCATENATE(Общая!G40," ",Общая!H40," ",Общая!I40," 
", Общая!K40," ",Общая!L40)</f>
        <v>Малышева Надежда Владимировна 
Энергетик структурного подразделения «Наш дом» 6 месяцев</v>
      </c>
      <c r="E51" s="18" t="str">
        <f>Общая!M40</f>
        <v>Первичная</v>
      </c>
      <c r="F51" s="18" t="str">
        <f>Общая!R40</f>
        <v>-</v>
      </c>
      <c r="G51" s="18" t="str">
        <f>Общая!N40</f>
        <v>административно-технический персонал</v>
      </c>
      <c r="H51" s="48" t="str">
        <f>Общая!S40</f>
        <v>ПТЭТЭ</v>
      </c>
      <c r="I51" s="19">
        <f>Общая!V40</f>
        <v>0.41666666666666669</v>
      </c>
    </row>
    <row r="52" spans="2:9" s="11" customFormat="1" ht="99" customHeight="1" x14ac:dyDescent="0.25">
      <c r="B52" s="51">
        <v>38</v>
      </c>
      <c r="C52" s="16" t="str">
        <f>Общая!E41</f>
        <v>МУП КХ "Егорьевские инженерные сети"</v>
      </c>
      <c r="D52" s="17" t="str">
        <f>CONCATENATE(Общая!G41," ",Общая!H41," ",Общая!I41," 
", Общая!K41," ",Общая!L41)</f>
        <v>Антонов Сергей Борисович 
Инженер-энергетик структурного подразделения «Наш дом» 9 месяцев</v>
      </c>
      <c r="E52" s="18" t="str">
        <f>Общая!M41</f>
        <v>Первичная</v>
      </c>
      <c r="F52" s="18" t="str">
        <f>Общая!R41</f>
        <v>-</v>
      </c>
      <c r="G52" s="18" t="str">
        <f>Общая!N41</f>
        <v>административно-технический персонал</v>
      </c>
      <c r="H52" s="48" t="str">
        <f>Общая!S41</f>
        <v>ПТЭТЭ</v>
      </c>
      <c r="I52" s="19">
        <f>Общая!V41</f>
        <v>0.41666666666666669</v>
      </c>
    </row>
    <row r="53" spans="2:9" s="11" customFormat="1" ht="99" customHeight="1" x14ac:dyDescent="0.25">
      <c r="B53" s="51">
        <v>39</v>
      </c>
      <c r="C53" s="16" t="str">
        <f>Общая!E42</f>
        <v>МУП КХ "Егорьевские инженерные сети"</v>
      </c>
      <c r="D53" s="17" t="str">
        <f>CONCATENATE(Общая!G42," ",Общая!H42," ",Общая!I42," 
", Общая!K42," ",Общая!L42)</f>
        <v>Петров Александр Сергеевич 
Главный энергетик структурного подразделения «Теплосеть» 9 лет</v>
      </c>
      <c r="E53" s="18" t="str">
        <f>Общая!M42</f>
        <v>Очередная</v>
      </c>
      <c r="F53" s="18" t="str">
        <f>Общая!R42</f>
        <v>V группа до и выше 1000 В</v>
      </c>
      <c r="G53" s="18" t="str">
        <f>Общая!N42</f>
        <v>административно-технический персонал</v>
      </c>
      <c r="H53" s="48" t="str">
        <f>Общая!S42</f>
        <v>ПТЭЭПЭЭ</v>
      </c>
      <c r="I53" s="19">
        <f>Общая!V42</f>
        <v>0.39583333333333331</v>
      </c>
    </row>
    <row r="54" spans="2:9" s="11" customFormat="1" ht="99" customHeight="1" x14ac:dyDescent="0.25">
      <c r="B54" s="51">
        <v>40</v>
      </c>
      <c r="C54" s="16" t="str">
        <f>Общая!E43</f>
        <v>МУП КХ "Егорьевские инженерные сети"</v>
      </c>
      <c r="D54" s="17" t="str">
        <f>CONCATENATE(Общая!G43," ",Общая!H43," ",Общая!I43," 
", Общая!K43," ",Общая!L43)</f>
        <v>Гусев Виталий Евгеньевич 
Начальник участка структурного подразделения "Теплосеть" 10 лет</v>
      </c>
      <c r="E54" s="18" t="str">
        <f>Общая!M43</f>
        <v>Очередная</v>
      </c>
      <c r="F54" s="18" t="str">
        <f>Общая!R43</f>
        <v>V группа до и выше 1000 В</v>
      </c>
      <c r="G54" s="18" t="str">
        <f>Общая!N43</f>
        <v>административно-технический персонал</v>
      </c>
      <c r="H54" s="48" t="str">
        <f>Общая!S43</f>
        <v>ПТЭЭПЭЭ</v>
      </c>
      <c r="I54" s="19">
        <f>Общая!V43</f>
        <v>0.39583333333333331</v>
      </c>
    </row>
    <row r="55" spans="2:9" s="11" customFormat="1" ht="99" customHeight="1" x14ac:dyDescent="0.25">
      <c r="B55" s="51">
        <v>41</v>
      </c>
      <c r="C55" s="16" t="str">
        <f>Общая!E44</f>
        <v>МУП КХ "Егорьевские инженерные сети"</v>
      </c>
      <c r="D55" s="17" t="str">
        <f>CONCATENATE(Общая!G44," ",Общая!H44," ",Общая!I44," 
", Общая!K44," ",Общая!L44)</f>
        <v>Нестеров Алексей Викторович 
Главный энергетик структурного подразделения «Водоканал» 2 года</v>
      </c>
      <c r="E55" s="18" t="str">
        <f>Общая!M44</f>
        <v>Очередная</v>
      </c>
      <c r="F55" s="18" t="str">
        <f>Общая!R44</f>
        <v>V группа до и выше 1000 В</v>
      </c>
      <c r="G55" s="18" t="str">
        <f>Общая!N44</f>
        <v>административно-технический персонал</v>
      </c>
      <c r="H55" s="48" t="str">
        <f>Общая!S44</f>
        <v>ПТЭЭПЭЭ</v>
      </c>
      <c r="I55" s="19">
        <f>Общая!V44</f>
        <v>0.39583333333333331</v>
      </c>
    </row>
    <row r="56" spans="2:9" s="11" customFormat="1" ht="80.099999999999994" customHeight="1" x14ac:dyDescent="0.25">
      <c r="B56" s="51">
        <v>42</v>
      </c>
      <c r="C56" s="16" t="str">
        <f>Общая!E45</f>
        <v>МУП КХ "Егорьевские инженерные сети"</v>
      </c>
      <c r="D56" s="17" t="str">
        <f>CONCATENATE(Общая!G45," ",Общая!H45," ",Общая!I45," 
", Общая!K45," ",Общая!L45)</f>
        <v>Тихонов  Виктор Евгеньевич 
Мастер структурного подразделения «Водоканал» 6 лет</v>
      </c>
      <c r="E56" s="18" t="str">
        <f>Общая!M45</f>
        <v>Первичная</v>
      </c>
      <c r="F56" s="18" t="str">
        <f>Общая!R45</f>
        <v>V группа до и выше 1000 В</v>
      </c>
      <c r="G56" s="18" t="str">
        <f>Общая!N45</f>
        <v>административно-технический персонал</v>
      </c>
      <c r="H56" s="48" t="str">
        <f>Общая!S45</f>
        <v>ПТЭЭПЭЭ</v>
      </c>
      <c r="I56" s="19">
        <f>Общая!V45</f>
        <v>0.39583333333333331</v>
      </c>
    </row>
    <row r="57" spans="2:9" s="11" customFormat="1" ht="80.099999999999994" customHeight="1" x14ac:dyDescent="0.25">
      <c r="B57" s="51">
        <v>43</v>
      </c>
      <c r="C57" s="16" t="str">
        <f>Общая!E46</f>
        <v>МУП КХ "Егорьевские инженерные сети"</v>
      </c>
      <c r="D57" s="17" t="str">
        <f>CONCATENATE(Общая!G46," ",Общая!H46," ",Общая!I46," 
", Общая!K46," ",Общая!L46)</f>
        <v>Малышева Надежда Владимировна 
Энергетик структурного подразделения «Наш дом» 6 месяцев</v>
      </c>
      <c r="E57" s="18" t="str">
        <f>Общая!M46</f>
        <v>Очередная</v>
      </c>
      <c r="F57" s="18" t="str">
        <f>Общая!R46</f>
        <v>V группа до и выше 1000 В</v>
      </c>
      <c r="G57" s="18" t="str">
        <f>Общая!N46</f>
        <v>административно-технический персонал</v>
      </c>
      <c r="H57" s="48" t="str">
        <f>Общая!S46</f>
        <v>ПТЭЭПЭЭ</v>
      </c>
      <c r="I57" s="19">
        <f>Общая!V46</f>
        <v>0.39583333333333331</v>
      </c>
    </row>
    <row r="58" spans="2:9" s="11" customFormat="1" ht="80.099999999999994" customHeight="1" x14ac:dyDescent="0.25">
      <c r="B58" s="51">
        <v>44</v>
      </c>
      <c r="C58" s="16" t="str">
        <f>Общая!E47</f>
        <v>МУП КХ "Егорьевские инженерные сети"</v>
      </c>
      <c r="D58" s="17" t="str">
        <f>CONCATENATE(Общая!G47," ",Общая!H47," ",Общая!I47," 
", Общая!K47," ",Общая!L47)</f>
        <v>Антонов Сергей Борисович 
Инженер-энергетик структурного подразделения «Наш дом» 9 месяцев</v>
      </c>
      <c r="E58" s="18" t="str">
        <f>Общая!M47</f>
        <v>Первичная</v>
      </c>
      <c r="F58" s="18" t="str">
        <f>Общая!R47</f>
        <v>IV группа до и выше 1000 В</v>
      </c>
      <c r="G58" s="18" t="str">
        <f>Общая!N47</f>
        <v>административно-технический персонал</v>
      </c>
      <c r="H58" s="48" t="str">
        <f>Общая!S47</f>
        <v>ПТЭЭПЭЭ</v>
      </c>
      <c r="I58" s="19">
        <f>Общая!V47</f>
        <v>0.39583333333333331</v>
      </c>
    </row>
    <row r="59" spans="2:9" s="11" customFormat="1" ht="80.099999999999994" customHeight="1" x14ac:dyDescent="0.25">
      <c r="B59" s="51">
        <v>45</v>
      </c>
      <c r="C59" s="16" t="str">
        <f>Общая!E48</f>
        <v>ГКУ МО "ЦИБ МО"</v>
      </c>
      <c r="D59" s="17" t="str">
        <f>CONCATENATE(Общая!G48," ",Общая!H48," ",Общая!I48," 
", Общая!K48," ",Общая!L48)</f>
        <v>Коротких Людмила Владимировна 
старший эксперт 1 год 9 мес.</v>
      </c>
      <c r="E59" s="18" t="str">
        <f>Общая!M48</f>
        <v>очередная</v>
      </c>
      <c r="F59" s="18" t="str">
        <f>Общая!R48</f>
        <v>IV группа до 1000 В</v>
      </c>
      <c r="G59" s="18" t="str">
        <f>Общая!N48</f>
        <v>административно-технический персонал</v>
      </c>
      <c r="H59" s="48" t="str">
        <f>Общая!S48</f>
        <v>ПТЭЭПЭЭ</v>
      </c>
      <c r="I59" s="19">
        <f>Общая!V48</f>
        <v>0.39583333333333331</v>
      </c>
    </row>
    <row r="60" spans="2:9" s="11" customFormat="1" ht="80.099999999999994" customHeight="1" x14ac:dyDescent="0.25">
      <c r="B60" s="51">
        <v>46</v>
      </c>
      <c r="C60" s="16" t="str">
        <f>Общая!E49</f>
        <v>ГКУ МО "ЦИБ МО"</v>
      </c>
      <c r="D60" s="17" t="str">
        <f>CONCATENATE(Общая!G49," ",Общая!H49," ",Общая!I49," 
", Общая!K49," ",Общая!L49)</f>
        <v>Подугольников Дмитрий Владимирович 
заместитель начальника службы  1 год 2 мес.</v>
      </c>
      <c r="E60" s="18" t="str">
        <f>Общая!M49</f>
        <v>очередная</v>
      </c>
      <c r="F60" s="18" t="str">
        <f>Общая!R49</f>
        <v>IV группа до 1000 В</v>
      </c>
      <c r="G60" s="18" t="str">
        <f>Общая!N49</f>
        <v>административно-технический персонал</v>
      </c>
      <c r="H60" s="48" t="str">
        <f>Общая!S49</f>
        <v>ПТЭЭПЭЭ</v>
      </c>
      <c r="I60" s="19">
        <f>Общая!V49</f>
        <v>0.39583333333333331</v>
      </c>
    </row>
    <row r="61" spans="2:9" s="11" customFormat="1" ht="80.099999999999994" customHeight="1" x14ac:dyDescent="0.25">
      <c r="B61" s="51">
        <v>47</v>
      </c>
      <c r="C61" s="16" t="str">
        <f>Общая!E50</f>
        <v>ООО "Метадинеа"</v>
      </c>
      <c r="D61" s="17" t="str">
        <f>CONCATENATE(Общая!G50," ",Общая!H50," ",Общая!I50," 
", Общая!K50," ",Общая!L50)</f>
        <v>Волков  Сергей  Алексеевич 
главный энергетик 3года</v>
      </c>
      <c r="E61" s="18" t="str">
        <f>Общая!M50</f>
        <v>очередная</v>
      </c>
      <c r="F61" s="18" t="str">
        <f>Общая!R50</f>
        <v>V группа до и выше 1000 В</v>
      </c>
      <c r="G61" s="18" t="str">
        <f>Общая!N50</f>
        <v>административно-технический персонал</v>
      </c>
      <c r="H61" s="48" t="str">
        <f>Общая!S50</f>
        <v>ПТЭЭПЭЭ</v>
      </c>
      <c r="I61" s="19">
        <f>Общая!V50</f>
        <v>0.4375</v>
      </c>
    </row>
    <row r="62" spans="2:9" s="11" customFormat="1" ht="80.099999999999994" customHeight="1" x14ac:dyDescent="0.25">
      <c r="B62" s="51">
        <v>48</v>
      </c>
      <c r="C62" s="16" t="str">
        <f>Общая!E51</f>
        <v>ООО "Метадинеа"</v>
      </c>
      <c r="D62" s="17" t="str">
        <f>CONCATENATE(Общая!G51," ",Общая!H51," ",Общая!I51," 
", Общая!K51," ",Общая!L51)</f>
        <v>Путилин  Николай Юрьевич 
заместитель директора по техническому обеспечению 3 года</v>
      </c>
      <c r="E62" s="18" t="str">
        <f>Общая!M51</f>
        <v>очередная</v>
      </c>
      <c r="F62" s="18" t="str">
        <f>Общая!R51</f>
        <v>V группа до и выше 1000 В</v>
      </c>
      <c r="G62" s="18" t="str">
        <f>Общая!N51</f>
        <v>административно-технический персонал</v>
      </c>
      <c r="H62" s="48" t="str">
        <f>Общая!S51</f>
        <v>ПТЭЭПЭЭ</v>
      </c>
      <c r="I62" s="19">
        <f>Общая!V51</f>
        <v>0.4375</v>
      </c>
    </row>
    <row r="63" spans="2:9" s="11" customFormat="1" ht="80.099999999999994" customHeight="1" x14ac:dyDescent="0.25">
      <c r="B63" s="51">
        <v>49</v>
      </c>
      <c r="C63" s="16" t="str">
        <f>Общая!E52</f>
        <v>ООО "Метадинеа"</v>
      </c>
      <c r="D63" s="17" t="str">
        <f>CONCATENATE(Общая!G52," ",Общая!H52," ",Общая!I52," 
", Общая!K52," ",Общая!L52)</f>
        <v>Зинин Игорь Вячеславович 
инженер по высоковольтным линиям 4 года</v>
      </c>
      <c r="E63" s="18" t="str">
        <f>Общая!M52</f>
        <v>очередная</v>
      </c>
      <c r="F63" s="18" t="str">
        <f>Общая!R52</f>
        <v>V группа до и выше 1000 В</v>
      </c>
      <c r="G63" s="18" t="str">
        <f>Общая!N52</f>
        <v>административно-технический персонал</v>
      </c>
      <c r="H63" s="48" t="str">
        <f>Общая!S52</f>
        <v>ПТЭЭПЭЭ</v>
      </c>
      <c r="I63" s="19">
        <f>Общая!V52</f>
        <v>0.4375</v>
      </c>
    </row>
    <row r="64" spans="2:9" s="11" customFormat="1" ht="129" customHeight="1" x14ac:dyDescent="0.25">
      <c r="B64" s="51">
        <v>50</v>
      </c>
      <c r="C64" s="16" t="str">
        <f>Общая!E53</f>
        <v>ООО "Метадинеа"</v>
      </c>
      <c r="D64" s="17" t="str">
        <f>CONCATENATE(Общая!G53," ",Общая!H53," ",Общая!I53," 
", Общая!K53," ",Общая!L53)</f>
        <v>Пономарев  Владимир Александрович 
инженер-энергетик 5 лет</v>
      </c>
      <c r="E64" s="18" t="str">
        <f>Общая!M53</f>
        <v>очередная</v>
      </c>
      <c r="F64" s="18" t="str">
        <f>Общая!R53</f>
        <v>V группа до и выше 1000 В</v>
      </c>
      <c r="G64" s="18" t="str">
        <f>Общая!N53</f>
        <v>административно-технический персонал</v>
      </c>
      <c r="H64" s="48" t="str">
        <f>Общая!S53</f>
        <v>ПТЭЭПЭЭ</v>
      </c>
      <c r="I64" s="19">
        <f>Общая!V53</f>
        <v>0.4375</v>
      </c>
    </row>
    <row r="65" spans="2:9" s="11" customFormat="1" ht="80.099999999999994" customHeight="1" x14ac:dyDescent="0.25">
      <c r="B65" s="51">
        <v>51</v>
      </c>
      <c r="C65" s="16" t="str">
        <f>Общая!E54</f>
        <v>ООО "Метадинеа"</v>
      </c>
      <c r="D65" s="17" t="str">
        <f>CONCATENATE(Общая!G54," ",Общая!H54," ",Общая!I54," 
", Общая!K54," ",Общая!L54)</f>
        <v>Косинов  Леонид Вячеславович 
мастер 7 лет</v>
      </c>
      <c r="E65" s="18" t="str">
        <f>Общая!M54</f>
        <v>очередная</v>
      </c>
      <c r="F65" s="18" t="str">
        <f>Общая!R54</f>
        <v>V группа до и выше 1000 В</v>
      </c>
      <c r="G65" s="18" t="str">
        <f>Общая!N54</f>
        <v>административно-технический персонал</v>
      </c>
      <c r="H65" s="48" t="str">
        <f>Общая!S54</f>
        <v>ПТЭЭПЭЭ</v>
      </c>
      <c r="I65" s="19">
        <f>Общая!V54</f>
        <v>0.4375</v>
      </c>
    </row>
    <row r="66" spans="2:9" s="11" customFormat="1" ht="141" customHeight="1" x14ac:dyDescent="0.25">
      <c r="B66" s="51">
        <v>52</v>
      </c>
      <c r="C66" s="16" t="str">
        <f>Общая!E55</f>
        <v>база отдыха "Звенигородка"</v>
      </c>
      <c r="D66" s="17" t="str">
        <f>CONCATENATE(Общая!G55," ",Общая!H55," ",Общая!I55," 
", Общая!K55," ",Общая!L55)</f>
        <v>Винников  Игорь Николаевич 
главный инженер 1 г. 9 мес.</v>
      </c>
      <c r="E66" s="18" t="str">
        <f>Общая!M55</f>
        <v>очередная</v>
      </c>
      <c r="F66" s="18" t="str">
        <f>Общая!R55</f>
        <v>IV группа до 1000 В</v>
      </c>
      <c r="G66" s="18" t="str">
        <f>Общая!N55</f>
        <v>административно-технический персонал</v>
      </c>
      <c r="H66" s="48" t="str">
        <f>Общая!S55</f>
        <v>ПТЭЭПЭЭ</v>
      </c>
      <c r="I66" s="19">
        <f>Общая!V55</f>
        <v>0.4375</v>
      </c>
    </row>
    <row r="67" spans="2:9" s="11" customFormat="1" ht="80.099999999999994" customHeight="1" x14ac:dyDescent="0.25">
      <c r="B67" s="51">
        <v>53</v>
      </c>
      <c r="C67" s="16" t="str">
        <f>Общая!E56</f>
        <v>база отдыха "Звенигородка"</v>
      </c>
      <c r="D67" s="17" t="str">
        <f>CONCATENATE(Общая!G56," ",Общая!H56," ",Общая!I56," 
", Общая!K56," ",Общая!L56)</f>
        <v>Ульянов  Андрей Геннадьевич 
главный инженер 2 г.</v>
      </c>
      <c r="E67" s="18" t="str">
        <f>Общая!M56</f>
        <v>очередная</v>
      </c>
      <c r="F67" s="18" t="str">
        <f>Общая!R56</f>
        <v>IV группа до 1000 В</v>
      </c>
      <c r="G67" s="18" t="str">
        <f>Общая!N56</f>
        <v>административно-технический персонал</v>
      </c>
      <c r="H67" s="48" t="str">
        <f>Общая!S56</f>
        <v>ПТЭЭПЭЭ</v>
      </c>
      <c r="I67" s="19">
        <f>Общая!V56</f>
        <v>0.4375</v>
      </c>
    </row>
    <row r="68" spans="2:9" s="11" customFormat="1" ht="136.5" customHeight="1" x14ac:dyDescent="0.25">
      <c r="B68" s="51">
        <v>54</v>
      </c>
      <c r="C68" s="16" t="str">
        <f>Общая!E57</f>
        <v>база отдыха "Звенигородка"</v>
      </c>
      <c r="D68" s="17" t="str">
        <f>CONCATENATE(Общая!G57," ",Общая!H57," ",Общая!I57," 
", Общая!K57," ",Общая!L57)</f>
        <v>Рассадин  Сергей  Владимирович 
ведущий инженер 9 мес.</v>
      </c>
      <c r="E68" s="18" t="str">
        <f>Общая!M57</f>
        <v>очередная</v>
      </c>
      <c r="F68" s="18" t="str">
        <f>Общая!R57</f>
        <v>IV группа до 1000 В</v>
      </c>
      <c r="G68" s="18" t="str">
        <f>Общая!N57</f>
        <v>административно-технический персонал</v>
      </c>
      <c r="H68" s="48" t="str">
        <f>Общая!S57</f>
        <v>ПТЭЭПЭЭ</v>
      </c>
      <c r="I68" s="19">
        <f>Общая!V57</f>
        <v>0.4375</v>
      </c>
    </row>
    <row r="69" spans="2:9" s="11" customFormat="1" ht="142.5" customHeight="1" x14ac:dyDescent="0.25">
      <c r="B69" s="51">
        <v>55</v>
      </c>
      <c r="C69" s="16" t="str">
        <f>Общая!E58</f>
        <v>ИП Тамимдаров Махмуд Ильдусович</v>
      </c>
      <c r="D69" s="17" t="str">
        <f>CONCATENATE(Общая!G58," ",Общая!H58," ",Общая!I58," 
", Общая!K58," ",Общая!L58)</f>
        <v>Тамимдаров Махмуд Ильдусович 
Директор 8 лет</v>
      </c>
      <c r="E69" s="18" t="str">
        <f>Общая!M58</f>
        <v>первичная</v>
      </c>
      <c r="F69" s="18" t="str">
        <f>Общая!R58</f>
        <v>II группа до 1000 В</v>
      </c>
      <c r="G69" s="18" t="str">
        <f>Общая!N58</f>
        <v>административно-технический персонал</v>
      </c>
      <c r="H69" s="48" t="str">
        <f>Общая!S58</f>
        <v>ПТЭЭПЭЭ</v>
      </c>
      <c r="I69" s="19">
        <f>Общая!V58</f>
        <v>0.4375</v>
      </c>
    </row>
    <row r="70" spans="2:9" s="11" customFormat="1" ht="141" customHeight="1" x14ac:dyDescent="0.25">
      <c r="B70" s="51">
        <v>56</v>
      </c>
      <c r="C70" s="16" t="str">
        <f>Общая!E59</f>
        <v>ООО "ЭЛЕМАШ МАГНИТ"</v>
      </c>
      <c r="D70" s="17" t="str">
        <f>CONCATENATE(Общая!G59," ",Общая!H59," ",Общая!I59," 
", Общая!K59," ",Общая!L59)</f>
        <v>Якшин Владимир Семёнович 
Мастер электрик 5 лет</v>
      </c>
      <c r="E70" s="18" t="str">
        <f>Общая!M59</f>
        <v>очередная</v>
      </c>
      <c r="F70" s="18" t="str">
        <f>Общая!R59</f>
        <v>IV группа до 1000 В</v>
      </c>
      <c r="G70" s="18" t="str">
        <f>Общая!N59</f>
        <v>административно-технический персонал</v>
      </c>
      <c r="H70" s="48" t="str">
        <f>Общая!S59</f>
        <v>ПТЭЭПЭЭ</v>
      </c>
      <c r="I70" s="19">
        <f>Общая!V59</f>
        <v>0.4375</v>
      </c>
    </row>
    <row r="71" spans="2:9" s="11" customFormat="1" ht="80.099999999999994" customHeight="1" x14ac:dyDescent="0.25">
      <c r="B71" s="51">
        <v>57</v>
      </c>
      <c r="C71" s="16" t="str">
        <f>Общая!E60</f>
        <v>ООО "ЭЛЕМАШ МАГНИТ"</v>
      </c>
      <c r="D71" s="17" t="str">
        <f>CONCATENATE(Общая!G60," ",Общая!H60," ",Общая!I60," 
", Общая!K60," ",Общая!L60)</f>
        <v>Колпаков Олег Викторович 
Инженер КИПиА 11 лет</v>
      </c>
      <c r="E71" s="18" t="str">
        <f>Общая!M60</f>
        <v>очередная</v>
      </c>
      <c r="F71" s="18" t="str">
        <f>Общая!R60</f>
        <v>V группа до и выше 1000 В</v>
      </c>
      <c r="G71" s="18" t="str">
        <f>Общая!N60</f>
        <v>административно-технический персонал</v>
      </c>
      <c r="H71" s="48" t="str">
        <f>Общая!S60</f>
        <v>ПТЭЭПЭЭ</v>
      </c>
      <c r="I71" s="19">
        <f>Общая!V60</f>
        <v>0.4375</v>
      </c>
    </row>
    <row r="72" spans="2:9" s="11" customFormat="1" ht="80.099999999999994" customHeight="1" x14ac:dyDescent="0.25">
      <c r="B72" s="51">
        <v>58</v>
      </c>
      <c r="C72" s="16" t="str">
        <f>Общая!E61</f>
        <v>ООО "ЭЛЕМАШ МАГНИТ"</v>
      </c>
      <c r="D72" s="17" t="str">
        <f>CONCATENATE(Общая!G61," ",Общая!H61," ",Общая!I61," 
", Общая!K61," ",Общая!L61)</f>
        <v>Колоколов Владимир Юрьевич 
Заместитель директора по экономике и подготовке производства 11 лет</v>
      </c>
      <c r="E72" s="18" t="str">
        <f>Общая!M61</f>
        <v>внеочередная</v>
      </c>
      <c r="F72" s="18" t="str">
        <f>Общая!R61</f>
        <v>IV группа до 1000 В</v>
      </c>
      <c r="G72" s="18" t="str">
        <f>Общая!N61</f>
        <v>административно-технический персонал</v>
      </c>
      <c r="H72" s="48" t="str">
        <f>Общая!S61</f>
        <v>ПТЭЭПЭЭ</v>
      </c>
      <c r="I72" s="19">
        <f>Общая!V61</f>
        <v>0.45833333333333331</v>
      </c>
    </row>
    <row r="73" spans="2:9" s="11" customFormat="1" ht="136.5" customHeight="1" x14ac:dyDescent="0.25">
      <c r="B73" s="51">
        <v>59</v>
      </c>
      <c r="C73" s="16" t="str">
        <f>Общая!E62</f>
        <v>ООО "ЭЛЕМАШ МАГНИТ"</v>
      </c>
      <c r="D73" s="17" t="str">
        <f>CONCATENATE(Общая!G62," ",Общая!H62," ",Общая!I62," 
", Общая!K62," ",Общая!L62)</f>
        <v>Симакин Александр Иванович 
Мастер УТПП менее 1 года</v>
      </c>
      <c r="E73" s="18" t="str">
        <f>Общая!M62</f>
        <v>внеочередная</v>
      </c>
      <c r="F73" s="18" t="str">
        <f>Общая!R62</f>
        <v>IV группа до 1000 В</v>
      </c>
      <c r="G73" s="18" t="str">
        <f>Общая!N62</f>
        <v>административно-технический персонал</v>
      </c>
      <c r="H73" s="48" t="str">
        <f>Общая!S62</f>
        <v>ПТЭЭПЭЭ</v>
      </c>
      <c r="I73" s="19">
        <f>Общая!V62</f>
        <v>0.45833333333333331</v>
      </c>
    </row>
    <row r="74" spans="2:9" s="11" customFormat="1" ht="132" customHeight="1" x14ac:dyDescent="0.25">
      <c r="B74" s="51">
        <v>60</v>
      </c>
      <c r="C74" s="16" t="str">
        <f>Общая!E63</f>
        <v xml:space="preserve">ТСЖ "Клубный поселок "Монолит"  </v>
      </c>
      <c r="D74" s="17" t="str">
        <f>CONCATENATE(Общая!G63," ",Общая!H63," ",Общая!I63," 
", Общая!K63," ",Общая!L63)</f>
        <v>Дудник  Максим  Евгеньевич 
инженер по эксплуатации теплотехнического и газового оборудования 8</v>
      </c>
      <c r="E74" s="18" t="str">
        <f>Общая!M63</f>
        <v>очередная</v>
      </c>
      <c r="F74" s="18" t="str">
        <f>Общая!R63</f>
        <v>V группа до и выше 1000 В</v>
      </c>
      <c r="G74" s="18" t="str">
        <f>Общая!N63</f>
        <v>административно-технический персонал</v>
      </c>
      <c r="H74" s="48" t="str">
        <f>Общая!S63</f>
        <v>ПТЭЭПЭЭ</v>
      </c>
      <c r="I74" s="19">
        <f>Общая!V63</f>
        <v>0.45833333333333331</v>
      </c>
    </row>
    <row r="75" spans="2:9" s="11" customFormat="1" ht="80.099999999999994" customHeight="1" x14ac:dyDescent="0.25">
      <c r="B75" s="51">
        <v>61</v>
      </c>
      <c r="C75" s="16" t="str">
        <f>Общая!E64</f>
        <v xml:space="preserve">ТСЖ "Клубный поселок "Монолит"  </v>
      </c>
      <c r="D75" s="17" t="str">
        <f>CONCATENATE(Общая!G64," ",Общая!H64," ",Общая!I64," 
", Общая!K64," ",Общая!L64)</f>
        <v>Покладов Виктор Алексеевич 
главный инженер 16</v>
      </c>
      <c r="E75" s="18" t="str">
        <f>Общая!M64</f>
        <v>очередная</v>
      </c>
      <c r="F75" s="18" t="str">
        <f>Общая!R64</f>
        <v>V группа до и выше 1000 В</v>
      </c>
      <c r="G75" s="18" t="str">
        <f>Общая!N64</f>
        <v>административно-технический персонал</v>
      </c>
      <c r="H75" s="48" t="str">
        <f>Общая!S64</f>
        <v>ПТЭЭПЭЭ</v>
      </c>
      <c r="I75" s="19">
        <f>Общая!V64</f>
        <v>0.45833333333333331</v>
      </c>
    </row>
    <row r="76" spans="2:9" s="11" customFormat="1" ht="80.099999999999994" customHeight="1" x14ac:dyDescent="0.25">
      <c r="B76" s="51">
        <v>62</v>
      </c>
      <c r="C76" s="16" t="str">
        <f>Общая!E65</f>
        <v>ООО "ЭС-ЭНЕРГИЯ"</v>
      </c>
      <c r="D76" s="17" t="str">
        <f>CONCATENATE(Общая!G65," ",Общая!H65," ",Общая!I65," 
", Общая!K65," ",Общая!L65)</f>
        <v>Плужников Александр Геннадьевич 
Инженер-теплотехник 3 года</v>
      </c>
      <c r="E76" s="18" t="str">
        <f>Общая!M65</f>
        <v>внеочередная</v>
      </c>
      <c r="F76" s="18" t="str">
        <f>Общая!R65</f>
        <v>III группа до 1000 В</v>
      </c>
      <c r="G76" s="18" t="str">
        <f>Общая!N65</f>
        <v>административно-технический персонал</v>
      </c>
      <c r="H76" s="48" t="str">
        <f>Общая!S65</f>
        <v>ПТЭЭПЭЭ</v>
      </c>
      <c r="I76" s="19">
        <f>Общая!V65</f>
        <v>0.45833333333333331</v>
      </c>
    </row>
    <row r="77" spans="2:9" s="11" customFormat="1" ht="80.099999999999994" customHeight="1" x14ac:dyDescent="0.25">
      <c r="B77" s="51">
        <v>63</v>
      </c>
      <c r="C77" s="16" t="str">
        <f>Общая!E66</f>
        <v>ООО "ЭС-ЭНЕРГИЯ"</v>
      </c>
      <c r="D77" s="17" t="str">
        <f>CONCATENATE(Общая!G66," ",Общая!H66," ",Общая!I66," 
", Общая!K66," ",Общая!L66)</f>
        <v>Погуржельский Руслан Станиславович 
Инженер по эксплуатации 2 года</v>
      </c>
      <c r="E77" s="18" t="str">
        <f>Общая!M66</f>
        <v>внеочередная</v>
      </c>
      <c r="F77" s="18" t="str">
        <f>Общая!R66</f>
        <v>III группа до 1000 В</v>
      </c>
      <c r="G77" s="18" t="str">
        <f>Общая!N66</f>
        <v>административно-технический персонал</v>
      </c>
      <c r="H77" s="48" t="str">
        <f>Общая!S66</f>
        <v>ПТЭЭПЭЭ</v>
      </c>
      <c r="I77" s="19">
        <f>Общая!V66</f>
        <v>0.45833333333333331</v>
      </c>
    </row>
    <row r="78" spans="2:9" s="11" customFormat="1" ht="80.099999999999994" customHeight="1" x14ac:dyDescent="0.25">
      <c r="B78" s="51">
        <v>64</v>
      </c>
      <c r="C78" s="16" t="str">
        <f>Общая!E67</f>
        <v>ООО "Колос-Экспресс"</v>
      </c>
      <c r="D78" s="17" t="str">
        <f>CONCATENATE(Общая!G67," ",Общая!H67," ",Общая!I67," 
", Общая!K67," ",Общая!L67)</f>
        <v>Непомнящий Виталий Валерьевич 
главный инженер 10 лет</v>
      </c>
      <c r="E78" s="18" t="str">
        <f>Общая!M67</f>
        <v>очередная</v>
      </c>
      <c r="F78" s="18" t="str">
        <f>Общая!R67</f>
        <v>IV группа до 1000 В</v>
      </c>
      <c r="G78" s="18" t="str">
        <f>Общая!N67</f>
        <v>административно-технический персонал</v>
      </c>
      <c r="H78" s="48" t="str">
        <f>Общая!S67</f>
        <v>ПТЭЭПЭЭ</v>
      </c>
      <c r="I78" s="19">
        <f>Общая!V67</f>
        <v>0.45833333333333331</v>
      </c>
    </row>
    <row r="79" spans="2:9" s="11" customFormat="1" ht="80.099999999999994" customHeight="1" x14ac:dyDescent="0.25">
      <c r="B79" s="51">
        <v>65</v>
      </c>
      <c r="C79" s="16" t="str">
        <f>Общая!E68</f>
        <v>ООО "Колос-Экспресс"</v>
      </c>
      <c r="D79" s="17" t="str">
        <f>CONCATENATE(Общая!G68," ",Общая!H68," ",Общая!I68," 
", Общая!K68," ",Общая!L68)</f>
        <v>Калганов Олег Владимирович 
специалист электрохозяйства 10 лет</v>
      </c>
      <c r="E79" s="18" t="str">
        <f>Общая!M68</f>
        <v>очередная</v>
      </c>
      <c r="F79" s="18" t="str">
        <f>Общая!R68</f>
        <v>IV группа до 1000 В</v>
      </c>
      <c r="G79" s="18" t="str">
        <f>Общая!N68</f>
        <v>административно-технический персонал</v>
      </c>
      <c r="H79" s="48" t="str">
        <f>Общая!S68</f>
        <v>ПТЭЭПЭЭ</v>
      </c>
      <c r="I79" s="19">
        <f>Общая!V68</f>
        <v>0.45833333333333331</v>
      </c>
    </row>
    <row r="80" spans="2:9" s="11" customFormat="1" ht="80.099999999999994" customHeight="1" x14ac:dyDescent="0.25">
      <c r="B80" s="51">
        <v>66</v>
      </c>
      <c r="C80" s="16" t="str">
        <f>Общая!E69</f>
        <v>ИП Арапова Н.В.</v>
      </c>
      <c r="D80" s="17" t="str">
        <f>CONCATENATE(Общая!G69," ",Общая!H69," ",Общая!I69," 
", Общая!K69," ",Общая!L69)</f>
        <v>Арапова Наталия  Владимировна 
руководитель 2 года</v>
      </c>
      <c r="E80" s="18" t="str">
        <f>Общая!M69</f>
        <v>очередная</v>
      </c>
      <c r="F80" s="18" t="str">
        <f>Общая!R69</f>
        <v>IV группа до 1000 В</v>
      </c>
      <c r="G80" s="18" t="str">
        <f>Общая!N69</f>
        <v>административно-технический персонал</v>
      </c>
      <c r="H80" s="48" t="str">
        <f>Общая!S69</f>
        <v>ПТЭЭПЭЭ</v>
      </c>
      <c r="I80" s="19">
        <f>Общая!V69</f>
        <v>0.45833333333333331</v>
      </c>
    </row>
    <row r="81" spans="2:9" s="11" customFormat="1" ht="120" customHeight="1" x14ac:dyDescent="0.25">
      <c r="B81" s="51">
        <v>67</v>
      </c>
      <c r="C81" s="16" t="str">
        <f>Общая!E70</f>
        <v>ООО «СтройМонтажРегион»</v>
      </c>
      <c r="D81" s="17" t="str">
        <f>CONCATENATE(Общая!G70," ",Общая!H70," ",Общая!I70," 
", Общая!K70," ",Общая!L70)</f>
        <v>Китаев Игорь Игоревич 
Производитель работ 4 года</v>
      </c>
      <c r="E81" s="18" t="str">
        <f>Общая!M70</f>
        <v>внеочередная</v>
      </c>
      <c r="F81" s="18" t="str">
        <f>Общая!R70</f>
        <v>V до и выше 1000 В с правом испытания оборудования повышенным напряжением</v>
      </c>
      <c r="G81" s="18" t="str">
        <f>Общая!N70</f>
        <v>административно-технический персонал</v>
      </c>
      <c r="H81" s="48" t="str">
        <f>Общая!S70</f>
        <v>ПТЭЭПЭЭ</v>
      </c>
      <c r="I81" s="19">
        <f>Общая!V70</f>
        <v>0.45833333333333331</v>
      </c>
    </row>
    <row r="82" spans="2:9" s="11" customFormat="1" ht="80.099999999999994" customHeight="1" x14ac:dyDescent="0.25">
      <c r="B82" s="51">
        <v>68</v>
      </c>
      <c r="C82" s="16" t="str">
        <f>Общая!E71</f>
        <v>ООО «СтройМонтажРегион»</v>
      </c>
      <c r="D82" s="17" t="str">
        <f>CONCATENATE(Общая!G71," ",Общая!H71," ",Общая!I71," 
", Общая!K71," ",Общая!L71)</f>
        <v>Фролов Александр Викторович 
электромонтажник 4 года</v>
      </c>
      <c r="E82" s="18" t="str">
        <f>Общая!M71</f>
        <v>внеочередная</v>
      </c>
      <c r="F82" s="18" t="str">
        <f>Общая!R71</f>
        <v>V группа до и выше 1000 В</v>
      </c>
      <c r="G82" s="18" t="str">
        <f>Общая!N71</f>
        <v>оперативно-ремонтный персонал</v>
      </c>
      <c r="H82" s="48" t="str">
        <f>Общая!S71</f>
        <v>ПТЭЭПЭЭ</v>
      </c>
      <c r="I82" s="19">
        <f>Общая!V71</f>
        <v>0.45833333333333331</v>
      </c>
    </row>
    <row r="83" spans="2:9" s="11" customFormat="1" ht="80.099999999999994" customHeight="1" x14ac:dyDescent="0.25">
      <c r="B83" s="51">
        <v>69</v>
      </c>
      <c r="C83" s="16" t="str">
        <f>Общая!E72</f>
        <v>ООО «СтройМонтажРегион»</v>
      </c>
      <c r="D83" s="17" t="str">
        <f>CONCATENATE(Общая!G72," ",Общая!H72," ",Общая!I72," 
", Общая!K72," ",Общая!L72)</f>
        <v>Фролов Сергей Викторович 
электромонтажник 3 года</v>
      </c>
      <c r="E83" s="18" t="str">
        <f>Общая!M72</f>
        <v>внеочередная</v>
      </c>
      <c r="F83" s="18" t="str">
        <f>Общая!R72</f>
        <v>V группа до и выше 1000 В</v>
      </c>
      <c r="G83" s="18" t="str">
        <f>Общая!N72</f>
        <v>оперативно-ремонтный персонал</v>
      </c>
      <c r="H83" s="48" t="str">
        <f>Общая!S72</f>
        <v>ПТЭЭПЭЭ</v>
      </c>
      <c r="I83" s="19">
        <f>Общая!V72</f>
        <v>0.45833333333333331</v>
      </c>
    </row>
    <row r="84" spans="2:9" s="11" customFormat="1" ht="80.099999999999994" customHeight="1" x14ac:dyDescent="0.25">
      <c r="B84" s="51">
        <v>70</v>
      </c>
      <c r="C84" s="16" t="str">
        <f>Общая!E73</f>
        <v>ООО «СтройМонтажРегион»</v>
      </c>
      <c r="D84" s="17" t="str">
        <f>CONCATENATE(Общая!G73," ",Общая!H73," ",Общая!I73," 
", Общая!K73," ",Общая!L73)</f>
        <v>Маринов Вячеслав Владимирович 
электромонтажник 15 лет</v>
      </c>
      <c r="E84" s="18" t="str">
        <f>Общая!M73</f>
        <v>внеочередная</v>
      </c>
      <c r="F84" s="18" t="str">
        <f>Общая!R73</f>
        <v>V группа до и выше 1000 В</v>
      </c>
      <c r="G84" s="18" t="str">
        <f>Общая!N73</f>
        <v>оперативно-ремонтный персонал</v>
      </c>
      <c r="H84" s="48" t="str">
        <f>Общая!S73</f>
        <v>ПТЭЭПЭЭ</v>
      </c>
      <c r="I84" s="19">
        <f>Общая!V73</f>
        <v>0.45833333333333331</v>
      </c>
    </row>
    <row r="85" spans="2:9" s="11" customFormat="1" ht="80.099999999999994" customHeight="1" x14ac:dyDescent="0.25">
      <c r="B85" s="51">
        <v>71</v>
      </c>
      <c r="C85" s="16" t="str">
        <f>Общая!E74</f>
        <v>ООО"Выбор"</v>
      </c>
      <c r="D85" s="17" t="str">
        <f>CONCATENATE(Общая!G74," ",Общая!H74," ",Общая!I74," 
", Общая!K74," ",Общая!L74)</f>
        <v>Спичкин Максим Александро- вич 
электромонтер 2 года</v>
      </c>
      <c r="E85" s="18" t="str">
        <f>Общая!M74</f>
        <v>первичная</v>
      </c>
      <c r="F85" s="18" t="str">
        <f>Общая!R74</f>
        <v>II группа до 1000 В</v>
      </c>
      <c r="G85" s="18" t="str">
        <f>Общая!N74</f>
        <v>оперативно-ремонтный персонал</v>
      </c>
      <c r="H85" s="48" t="str">
        <f>Общая!S74</f>
        <v>ПТЭЭПЭЭ</v>
      </c>
      <c r="I85" s="19">
        <f>Общая!V74</f>
        <v>0.45833333333333331</v>
      </c>
    </row>
    <row r="86" spans="2:9" s="11" customFormat="1" ht="80.099999999999994" customHeight="1" x14ac:dyDescent="0.25">
      <c r="B86" s="51">
        <v>72</v>
      </c>
      <c r="C86" s="16" t="str">
        <f>Общая!E75</f>
        <v>АО "ЗАВОД ХИМРЕАКТИВКОМПЛЕКТ"</v>
      </c>
      <c r="D86" s="17" t="str">
        <f>CONCATENATE(Общая!G75," ",Общая!H75," ",Общая!I75," 
", Общая!K75," ",Общая!L75)</f>
        <v>Вердыш  Владимир Афанасьевич 
Электромонтёр по ремонту и обслуживанию электрооборудования 28 лет</v>
      </c>
      <c r="E86" s="18" t="str">
        <f>Общая!M75</f>
        <v>очередная</v>
      </c>
      <c r="F86" s="18" t="str">
        <f>Общая!R75</f>
        <v>III группа до 1000 В</v>
      </c>
      <c r="G86" s="18" t="str">
        <f>Общая!N75</f>
        <v>оперативно-ремонтный персонал</v>
      </c>
      <c r="H86" s="48" t="str">
        <f>Общая!S75</f>
        <v>ПТЭЭПЭЭ</v>
      </c>
      <c r="I86" s="19">
        <f>Общая!V75</f>
        <v>0.45833333333333331</v>
      </c>
    </row>
    <row r="87" spans="2:9" s="11" customFormat="1" ht="80.099999999999994" customHeight="1" x14ac:dyDescent="0.25">
      <c r="B87" s="51">
        <v>73</v>
      </c>
      <c r="C87" s="16" t="str">
        <f>Общая!E76</f>
        <v>АО "ЗАВОД ХИМРЕАКТИВКОМПЛЕКТ"</v>
      </c>
      <c r="D87" s="17" t="str">
        <f>CONCATENATE(Общая!G76," ",Общая!H76," ",Общая!I76," 
", Общая!K76," ",Общая!L76)</f>
        <v>Платонов Александр Евгеньевич 
Электромонтёр  по ремонту и обслуживанию  электрооборудования 1 год</v>
      </c>
      <c r="E87" s="18" t="str">
        <f>Общая!M76</f>
        <v>первичная</v>
      </c>
      <c r="F87" s="18" t="str">
        <f>Общая!R76</f>
        <v>II группа до 1000 В</v>
      </c>
      <c r="G87" s="18" t="str">
        <f>Общая!N76</f>
        <v>оперативно-ремонтный персонал</v>
      </c>
      <c r="H87" s="48" t="str">
        <f>Общая!S76</f>
        <v>ПТЭЭПЭЭ</v>
      </c>
      <c r="I87" s="19">
        <f>Общая!V76</f>
        <v>0.45833333333333331</v>
      </c>
    </row>
    <row r="88" spans="2:9" s="11" customFormat="1" ht="80.099999999999994" customHeight="1" x14ac:dyDescent="0.25">
      <c r="B88" s="51">
        <v>74</v>
      </c>
      <c r="C88" s="16" t="str">
        <f>Общая!E77</f>
        <v>МУП "Теплосеть"</v>
      </c>
      <c r="D88" s="17" t="str">
        <f>CONCATENATE(Общая!G77," ",Общая!H77," ",Общая!I77," 
", Общая!K77," ",Общая!L77)</f>
        <v>Толмачев Николай Александрович 
Директор 4 мес.</v>
      </c>
      <c r="E88" s="18" t="str">
        <f>Общая!M77</f>
        <v>первичная</v>
      </c>
      <c r="F88" s="18" t="str">
        <f>Общая!R77</f>
        <v>-</v>
      </c>
      <c r="G88" s="18" t="str">
        <f>Общая!N77</f>
        <v>административно-технический персонал</v>
      </c>
      <c r="H88" s="48" t="str">
        <f>Общая!S77</f>
        <v>ПТЭТЭ</v>
      </c>
      <c r="I88" s="19">
        <f>Общая!V77</f>
        <v>0.45833333333333331</v>
      </c>
    </row>
    <row r="89" spans="2:9" s="11" customFormat="1" ht="80.099999999999994" customHeight="1" x14ac:dyDescent="0.25">
      <c r="B89" s="51">
        <v>75</v>
      </c>
      <c r="C89" s="16" t="str">
        <f>Общая!E78</f>
        <v>МУП "Теплосеть"</v>
      </c>
      <c r="D89" s="17" t="str">
        <f>CONCATENATE(Общая!G78," ",Общая!H78," ",Общая!I78," 
", Общая!K78," ",Общая!L78)</f>
        <v>Мурзатаев Владимир Чуконович 
Заместитель главного инженера 5 мес.</v>
      </c>
      <c r="E89" s="18" t="str">
        <f>Общая!M78</f>
        <v>первичная</v>
      </c>
      <c r="F89" s="18" t="str">
        <f>Общая!R78</f>
        <v>-</v>
      </c>
      <c r="G89" s="18" t="str">
        <f>Общая!N78</f>
        <v>административно-технический персонал</v>
      </c>
      <c r="H89" s="48" t="str">
        <f>Общая!S78</f>
        <v>ПТЭТЭ</v>
      </c>
      <c r="I89" s="19">
        <f>Общая!V78</f>
        <v>0.45833333333333331</v>
      </c>
    </row>
    <row r="90" spans="2:9" s="11" customFormat="1" ht="80.099999999999994" customHeight="1" x14ac:dyDescent="0.25">
      <c r="B90" s="51">
        <v>76</v>
      </c>
      <c r="C90" s="16" t="str">
        <f>Общая!E79</f>
        <v>МУП "Теплосеть"</v>
      </c>
      <c r="D90" s="17" t="str">
        <f>CONCATENATE(Общая!G79," ",Общая!H79," ",Общая!I79," 
", Общая!K79," ",Общая!L79)</f>
        <v>Токарева Галина Владимировна 
Начальник отдела 4 мес.</v>
      </c>
      <c r="E90" s="18" t="str">
        <f>Общая!M79</f>
        <v>первичная</v>
      </c>
      <c r="F90" s="18" t="str">
        <f>Общая!R79</f>
        <v>-</v>
      </c>
      <c r="G90" s="18" t="str">
        <f>Общая!N79</f>
        <v xml:space="preserve">осуществляющий контроль </v>
      </c>
      <c r="H90" s="48" t="str">
        <f>Общая!S79</f>
        <v>ПТЭТЭ</v>
      </c>
      <c r="I90" s="19">
        <f>Общая!V79</f>
        <v>0.45833333333333331</v>
      </c>
    </row>
    <row r="91" spans="2:9" s="11" customFormat="1" ht="80.099999999999994" customHeight="1" x14ac:dyDescent="0.25">
      <c r="B91" s="51">
        <v>77</v>
      </c>
      <c r="C91" s="16" t="str">
        <f>Общая!E80</f>
        <v>МУП "Теплосеть"</v>
      </c>
      <c r="D91" s="17" t="str">
        <f>CONCATENATE(Общая!G80," ",Общая!H80," ",Общая!I80," 
", Общая!K80," ",Общая!L80)</f>
        <v>Морозов  Андрей Юрьевич 
Специалист по ГО и ЧС 3 мес.</v>
      </c>
      <c r="E91" s="18" t="str">
        <f>Общая!M80</f>
        <v>первичная</v>
      </c>
      <c r="F91" s="18" t="str">
        <f>Общая!R80</f>
        <v>-</v>
      </c>
      <c r="G91" s="18" t="str">
        <f>Общая!N80</f>
        <v xml:space="preserve">осуществляющий контроль </v>
      </c>
      <c r="H91" s="48" t="str">
        <f>Общая!S80</f>
        <v>ПТЭТЭ</v>
      </c>
      <c r="I91" s="19">
        <f>Общая!V80</f>
        <v>0.45833333333333331</v>
      </c>
    </row>
    <row r="92" spans="2:9" s="11" customFormat="1" ht="80.099999999999994" customHeight="1" x14ac:dyDescent="0.25">
      <c r="B92" s="51">
        <v>78</v>
      </c>
      <c r="C92" s="16" t="str">
        <f>Общая!E81</f>
        <v>МУП "Теплосеть"</v>
      </c>
      <c r="D92" s="17" t="str">
        <f>CONCATENATE(Общая!G81," ",Общая!H81," ",Общая!I81," 
", Общая!K81," ",Общая!L81)</f>
        <v>Луканцов Алексей Андреевич 
Начальник участка 8 мес.</v>
      </c>
      <c r="E92" s="18" t="str">
        <f>Общая!M81</f>
        <v>первичная</v>
      </c>
      <c r="F92" s="18" t="str">
        <f>Общая!R81</f>
        <v>-</v>
      </c>
      <c r="G92" s="18" t="str">
        <f>Общая!N81</f>
        <v>управленческий персонал</v>
      </c>
      <c r="H92" s="48" t="str">
        <f>Общая!S81</f>
        <v>ПТЭТЭ</v>
      </c>
      <c r="I92" s="19">
        <f>Общая!V81</f>
        <v>0.45833333333333331</v>
      </c>
    </row>
    <row r="93" spans="2:9" s="11" customFormat="1" ht="80.099999999999994" customHeight="1" x14ac:dyDescent="0.25">
      <c r="B93" s="51">
        <v>79</v>
      </c>
      <c r="C93" s="16" t="str">
        <f>Общая!E82</f>
        <v>МУП "Теплосеть"</v>
      </c>
      <c r="D93" s="17" t="str">
        <f>CONCATENATE(Общая!G82," ",Общая!H82," ",Общая!I82," 
", Общая!K82," ",Общая!L82)</f>
        <v>Доронченков Юрий Михайлович 
Начальник котельной 8 мес.</v>
      </c>
      <c r="E93" s="18" t="str">
        <f>Общая!M82</f>
        <v>первичная</v>
      </c>
      <c r="F93" s="18" t="str">
        <f>Общая!R82</f>
        <v>-</v>
      </c>
      <c r="G93" s="18" t="str">
        <f>Общая!N82</f>
        <v>управленческий персонал</v>
      </c>
      <c r="H93" s="48" t="str">
        <f>Общая!S82</f>
        <v>ПТЭТЭ</v>
      </c>
      <c r="I93" s="19">
        <f>Общая!V82</f>
        <v>0.45833333333333331</v>
      </c>
    </row>
    <row r="94" spans="2:9" s="11" customFormat="1" ht="80.099999999999994" customHeight="1" x14ac:dyDescent="0.25">
      <c r="B94" s="51">
        <v>80</v>
      </c>
      <c r="C94" s="16" t="str">
        <f>Общая!E83</f>
        <v>МУП "Теплосеть"</v>
      </c>
      <c r="D94" s="17" t="str">
        <f>CONCATENATE(Общая!G83," ",Общая!H83," ",Общая!I83," 
", Общая!K83," ",Общая!L83)</f>
        <v>Щипова Людмила Ивановна 
Начальник котельной 6 мес.</v>
      </c>
      <c r="E94" s="18" t="str">
        <f>Общая!M83</f>
        <v>первичная</v>
      </c>
      <c r="F94" s="18" t="str">
        <f>Общая!R83</f>
        <v>-</v>
      </c>
      <c r="G94" s="18" t="str">
        <f>Общая!N83</f>
        <v>управленческий персонал</v>
      </c>
      <c r="H94" s="48" t="str">
        <f>Общая!S83</f>
        <v>ПТЭТЭ</v>
      </c>
      <c r="I94" s="19">
        <f>Общая!V83</f>
        <v>0.45833333333333331</v>
      </c>
    </row>
    <row r="95" spans="2:9" s="11" customFormat="1" ht="80.099999999999994" customHeight="1" x14ac:dyDescent="0.25">
      <c r="B95" s="51">
        <v>81</v>
      </c>
      <c r="C95" s="16" t="str">
        <f>Общая!E84</f>
        <v>МУП "Теплосеть"</v>
      </c>
      <c r="D95" s="17" t="str">
        <f>CONCATENATE(Общая!G84," ",Общая!H84," ",Общая!I84," 
", Общая!K84," ",Общая!L84)</f>
        <v>Дяков Андрей Геннадьевич 
Начальник участка 8 мес.</v>
      </c>
      <c r="E95" s="18" t="str">
        <f>Общая!M84</f>
        <v>первичная</v>
      </c>
      <c r="F95" s="18" t="str">
        <f>Общая!R84</f>
        <v>-</v>
      </c>
      <c r="G95" s="18" t="str">
        <f>Общая!N84</f>
        <v>управленческий персонал</v>
      </c>
      <c r="H95" s="48" t="str">
        <f>Общая!S84</f>
        <v>ПТЭТЭ</v>
      </c>
      <c r="I95" s="19">
        <f>Общая!V84</f>
        <v>0.47916666666666669</v>
      </c>
    </row>
    <row r="96" spans="2:9" s="11" customFormat="1" ht="80.099999999999994" customHeight="1" x14ac:dyDescent="0.25">
      <c r="B96" s="51">
        <v>82</v>
      </c>
      <c r="C96" s="16" t="str">
        <f>Общая!E85</f>
        <v>МУП "Теплосеть"</v>
      </c>
      <c r="D96" s="17" t="str">
        <f>CONCATENATE(Общая!G85," ",Общая!H85," ",Общая!I85," 
", Общая!K85," ",Общая!L85)</f>
        <v>Кугутов Андрей Александрович 
Начальник участка 8 мес.</v>
      </c>
      <c r="E96" s="18" t="str">
        <f>Общая!M85</f>
        <v>первичная</v>
      </c>
      <c r="F96" s="18" t="str">
        <f>Общая!R85</f>
        <v>-</v>
      </c>
      <c r="G96" s="18" t="str">
        <f>Общая!N85</f>
        <v>управленческий персонал</v>
      </c>
      <c r="H96" s="48" t="str">
        <f>Общая!S85</f>
        <v>ПТЭТЭ</v>
      </c>
      <c r="I96" s="19">
        <f>Общая!V85</f>
        <v>0.47916666666666669</v>
      </c>
    </row>
    <row r="97" spans="2:9" s="11" customFormat="1" ht="80.099999999999994" customHeight="1" x14ac:dyDescent="0.25">
      <c r="B97" s="51">
        <v>83</v>
      </c>
      <c r="C97" s="16" t="str">
        <f>Общая!E86</f>
        <v>МУП "Теплосеть"</v>
      </c>
      <c r="D97" s="17" t="str">
        <f>CONCATENATE(Общая!G86," ",Общая!H86," ",Общая!I86," 
", Общая!K86," ",Общая!L86)</f>
        <v>Иванов Андрей  Вячеславович 
технический директор 1 мес</v>
      </c>
      <c r="E97" s="18" t="str">
        <f>Общая!M86</f>
        <v>первичная</v>
      </c>
      <c r="F97" s="18" t="str">
        <f>Общая!R86</f>
        <v>-</v>
      </c>
      <c r="G97" s="18" t="str">
        <f>Общая!N86</f>
        <v>административно-технический персонал</v>
      </c>
      <c r="H97" s="48" t="str">
        <f>Общая!S86</f>
        <v>ПТЭТЭ</v>
      </c>
      <c r="I97" s="19">
        <f>Общая!V86</f>
        <v>0.47916666666666669</v>
      </c>
    </row>
    <row r="98" spans="2:9" s="11" customFormat="1" ht="80.099999999999994" customHeight="1" x14ac:dyDescent="0.25">
      <c r="B98" s="51">
        <v>84</v>
      </c>
      <c r="C98" s="16" t="str">
        <f>Общая!E87</f>
        <v>МУП "Теплосеть"</v>
      </c>
      <c r="D98" s="17" t="str">
        <f>CONCATENATE(Общая!G87," ",Общая!H87," ",Общая!I87," 
", Общая!K87," ",Общая!L87)</f>
        <v>Кузавков Владимир Васильевич 
Заместитель директора 8 мес.</v>
      </c>
      <c r="E98" s="18" t="str">
        <f>Общая!M87</f>
        <v>первичная</v>
      </c>
      <c r="F98" s="18" t="str">
        <f>Общая!R87</f>
        <v>-</v>
      </c>
      <c r="G98" s="18" t="str">
        <f>Общая!N87</f>
        <v>административно-технический персонал</v>
      </c>
      <c r="H98" s="48" t="str">
        <f>Общая!S87</f>
        <v>ПТЭТЭ</v>
      </c>
      <c r="I98" s="19">
        <f>Общая!V87</f>
        <v>0.47916666666666669</v>
      </c>
    </row>
    <row r="99" spans="2:9" s="11" customFormat="1" ht="80.099999999999994" customHeight="1" x14ac:dyDescent="0.25">
      <c r="B99" s="51">
        <v>85</v>
      </c>
      <c r="C99" s="16" t="str">
        <f>Общая!E88</f>
        <v>ООО "Гранель Инжиниринг"</v>
      </c>
      <c r="D99" s="17" t="str">
        <f>CONCATENATE(Общая!G88," ",Общая!H88," ",Общая!I88," 
", Общая!K88," ",Общая!L88)</f>
        <v>Попов  Александр  Юрьевич 
Мастер участка 3 года</v>
      </c>
      <c r="E99" s="18" t="str">
        <f>Общая!M88</f>
        <v>очередная</v>
      </c>
      <c r="F99" s="18" t="str">
        <f>Общая!R88</f>
        <v>-</v>
      </c>
      <c r="G99" s="18" t="str">
        <f>Общая!N88</f>
        <v>управленческий персонал</v>
      </c>
      <c r="H99" s="48" t="str">
        <f>Общая!S88</f>
        <v>ПТЭТЭ</v>
      </c>
      <c r="I99" s="19">
        <f>Общая!V88</f>
        <v>0.47916666666666669</v>
      </c>
    </row>
    <row r="100" spans="2:9" s="11" customFormat="1" ht="80.099999999999994" customHeight="1" x14ac:dyDescent="0.25">
      <c r="B100" s="51">
        <v>86</v>
      </c>
      <c r="C100" s="16" t="str">
        <f>Общая!E89</f>
        <v>ООО "Гранель Инжиниринг"</v>
      </c>
      <c r="D100" s="17" t="str">
        <f>CONCATENATE(Общая!G89," ",Общая!H89," ",Общая!I89," 
", Общая!K89," ",Общая!L89)</f>
        <v>Кузьмичев  Сергей  Дмитриевич 
Мастер участка 1 год 6 мес</v>
      </c>
      <c r="E100" s="18" t="str">
        <f>Общая!M89</f>
        <v>очередная</v>
      </c>
      <c r="F100" s="18" t="str">
        <f>Общая!R89</f>
        <v>-</v>
      </c>
      <c r="G100" s="18" t="str">
        <f>Общая!N89</f>
        <v>управленческий персонал</v>
      </c>
      <c r="H100" s="48" t="str">
        <f>Общая!S89</f>
        <v>ПТЭТЭ</v>
      </c>
      <c r="I100" s="19">
        <f>Общая!V89</f>
        <v>0.47916666666666669</v>
      </c>
    </row>
    <row r="101" spans="2:9" s="11" customFormat="1" ht="80.099999999999994" customHeight="1" x14ac:dyDescent="0.25">
      <c r="B101" s="51">
        <v>87</v>
      </c>
      <c r="C101" s="16" t="str">
        <f>Общая!E90</f>
        <v>ООО "Гранель Инжиниринг"</v>
      </c>
      <c r="D101" s="17" t="str">
        <f>CONCATENATE(Общая!G90," ",Общая!H90," ",Общая!I90," 
", Общая!K90," ",Общая!L90)</f>
        <v>Гвоздецкий  Виктор  Михайлович 
Мастер участка 7 лет</v>
      </c>
      <c r="E101" s="18" t="str">
        <f>Общая!M90</f>
        <v>очередная</v>
      </c>
      <c r="F101" s="18" t="str">
        <f>Общая!R90</f>
        <v>-</v>
      </c>
      <c r="G101" s="18" t="str">
        <f>Общая!N90</f>
        <v>управленческий персонал</v>
      </c>
      <c r="H101" s="48" t="str">
        <f>Общая!S90</f>
        <v>ПТЭТЭ</v>
      </c>
      <c r="I101" s="19">
        <f>Общая!V90</f>
        <v>0.47916666666666669</v>
      </c>
    </row>
    <row r="102" spans="2:9" s="11" customFormat="1" ht="80.099999999999994" customHeight="1" x14ac:dyDescent="0.25">
      <c r="B102" s="51">
        <v>88</v>
      </c>
      <c r="C102" s="16" t="str">
        <f>Общая!E91</f>
        <v>ООО "Гранель Инжиниринг"</v>
      </c>
      <c r="D102" s="17" t="str">
        <f>CONCATENATE(Общая!G91," ",Общая!H91," ",Общая!I91," 
", Общая!K91," ",Общая!L91)</f>
        <v>Малиновский Евгений Андреевич 
Начальник участка 1 год 5 мес</v>
      </c>
      <c r="E102" s="18" t="str">
        <f>Общая!M91</f>
        <v>очередная</v>
      </c>
      <c r="F102" s="18" t="str">
        <f>Общая!R91</f>
        <v>-</v>
      </c>
      <c r="G102" s="18" t="str">
        <f>Общая!N91</f>
        <v>административно-технический персонал</v>
      </c>
      <c r="H102" s="48" t="str">
        <f>Общая!S91</f>
        <v>ПТЭТЭ</v>
      </c>
      <c r="I102" s="19">
        <f>Общая!V91</f>
        <v>0.47916666666666669</v>
      </c>
    </row>
    <row r="103" spans="2:9" s="11" customFormat="1" ht="80.099999999999994" customHeight="1" x14ac:dyDescent="0.25">
      <c r="B103" s="51">
        <v>89</v>
      </c>
      <c r="C103" s="16" t="str">
        <f>Общая!E92</f>
        <v>ООО "Гранель Инжиниринг"</v>
      </c>
      <c r="D103" s="17" t="str">
        <f>CONCATENATE(Общая!G92," ",Общая!H92," ",Общая!I92," 
", Общая!K92," ",Общая!L92)</f>
        <v>Смирнов  Владимир Владимирович 
Начальник участка 1 год 1 мес</v>
      </c>
      <c r="E103" s="18" t="str">
        <f>Общая!M92</f>
        <v>очередная</v>
      </c>
      <c r="F103" s="18" t="str">
        <f>Общая!R92</f>
        <v>-</v>
      </c>
      <c r="G103" s="18" t="str">
        <f>Общая!N92</f>
        <v>административно-технический персонал</v>
      </c>
      <c r="H103" s="48" t="str">
        <f>Общая!S92</f>
        <v>ПТЭТЭ</v>
      </c>
      <c r="I103" s="19">
        <f>Общая!V92</f>
        <v>0.47916666666666669</v>
      </c>
    </row>
    <row r="104" spans="2:9" s="11" customFormat="1" ht="80.099999999999994" customHeight="1" x14ac:dyDescent="0.25">
      <c r="B104" s="51">
        <v>90</v>
      </c>
      <c r="C104" s="16" t="str">
        <f>Общая!E93</f>
        <v>ООО «Маревен Фуд Сэнтрал»</v>
      </c>
      <c r="D104" s="17" t="str">
        <f>CONCATENATE(Общая!G93," ",Общая!H93," ",Общая!I93," 
", Общая!K93," ",Общая!L93)</f>
        <v>Краморов  Владимир  Владиславович 
ведущий инженер по электроавтоматике 2 года 5 мес.</v>
      </c>
      <c r="E104" s="18" t="str">
        <f>Общая!M93</f>
        <v>первичная</v>
      </c>
      <c r="F104" s="18" t="str">
        <f>Общая!R93</f>
        <v>II группа до 1000 В</v>
      </c>
      <c r="G104" s="18" t="str">
        <f>Общая!N93</f>
        <v>административно-технический персонал</v>
      </c>
      <c r="H104" s="48" t="str">
        <f>Общая!S93</f>
        <v>ПТЭЭПЭЭ</v>
      </c>
      <c r="I104" s="19">
        <f>Общая!V93</f>
        <v>0.47916666666666669</v>
      </c>
    </row>
    <row r="105" spans="2:9" s="11" customFormat="1" ht="80.099999999999994" customHeight="1" x14ac:dyDescent="0.25">
      <c r="B105" s="51">
        <v>91</v>
      </c>
      <c r="C105" s="16" t="str">
        <f>Общая!E94</f>
        <v>ГБУСО МО «КЦСОР «Люберецкий»</v>
      </c>
      <c r="D105" s="17" t="str">
        <f>CONCATENATE(Общая!G94," ",Общая!H94," ",Общая!I94," 
", Общая!K94," ",Общая!L94)</f>
        <v>Кортхонджия Теа Мурманевна 
Директор 1 год 4 мес</v>
      </c>
      <c r="E105" s="18" t="str">
        <f>Общая!M94</f>
        <v>первичная</v>
      </c>
      <c r="F105" s="18" t="str">
        <f>Общая!R94</f>
        <v>II группа до 1000 В</v>
      </c>
      <c r="G105" s="18" t="str">
        <f>Общая!N94</f>
        <v>административно-технический персонал</v>
      </c>
      <c r="H105" s="48" t="str">
        <f>Общая!S94</f>
        <v>ПТЭЭПЭЭ</v>
      </c>
      <c r="I105" s="19">
        <f>Общая!V94</f>
        <v>0.47916666666666669</v>
      </c>
    </row>
    <row r="106" spans="2:9" s="11" customFormat="1" ht="80.099999999999994" customHeight="1" x14ac:dyDescent="0.25">
      <c r="B106" s="51">
        <v>92</v>
      </c>
      <c r="C106" s="16" t="str">
        <f>Общая!E95</f>
        <v>ГБУСО МО «КЦСОР «Люберецкий»</v>
      </c>
      <c r="D106" s="17" t="str">
        <f>CONCATENATE(Общая!G95," ",Общая!H95," ",Общая!I95," 
", Общая!K95," ",Общая!L95)</f>
        <v>Карасева Оксана Викторовна 
Заведующий отделением 3 года</v>
      </c>
      <c r="E106" s="18" t="str">
        <f>Общая!M95</f>
        <v>первичная</v>
      </c>
      <c r="F106" s="18" t="str">
        <f>Общая!R95</f>
        <v>II группа до 1000 В</v>
      </c>
      <c r="G106" s="18" t="str">
        <f>Общая!N95</f>
        <v>административно-технический персонал</v>
      </c>
      <c r="H106" s="48" t="str">
        <f>Общая!S95</f>
        <v>ПТЭЭПЭЭ</v>
      </c>
      <c r="I106" s="19">
        <f>Общая!V95</f>
        <v>0.47916666666666669</v>
      </c>
    </row>
    <row r="107" spans="2:9" s="11" customFormat="1" ht="80.099999999999994" customHeight="1" x14ac:dyDescent="0.25">
      <c r="B107" s="51">
        <v>93</v>
      </c>
      <c r="C107" s="16" t="str">
        <f>Общая!E96</f>
        <v>ГБУСО МО «КЦСОР «Люберецкий»</v>
      </c>
      <c r="D107" s="17" t="str">
        <f>CONCATENATE(Общая!G96," ",Общая!H96," ",Общая!I96," 
", Общая!K96," ",Общая!L96)</f>
        <v>Захарова Евгения Борисовна 
Заведующий отделением 3 года 2 мес</v>
      </c>
      <c r="E107" s="18" t="str">
        <f>Общая!M96</f>
        <v>первичная</v>
      </c>
      <c r="F107" s="18" t="str">
        <f>Общая!R96</f>
        <v>II группа до 1000 В</v>
      </c>
      <c r="G107" s="18" t="str">
        <f>Общая!N96</f>
        <v>административно-технический персонал</v>
      </c>
      <c r="H107" s="48" t="str">
        <f>Общая!S96</f>
        <v>ПТЭЭПЭЭ</v>
      </c>
      <c r="I107" s="19">
        <f>Общая!V96</f>
        <v>0.47916666666666669</v>
      </c>
    </row>
    <row r="108" spans="2:9" s="11" customFormat="1" ht="80.099999999999994" customHeight="1" x14ac:dyDescent="0.25">
      <c r="B108" s="51">
        <v>94</v>
      </c>
      <c r="C108" s="16" t="str">
        <f>Общая!E97</f>
        <v>ГБУСО МО «КЦСОР «Люберецкий»</v>
      </c>
      <c r="D108" s="17" t="str">
        <f>CONCATENATE(Общая!G97," ",Общая!H97," ",Общая!I97," 
", Общая!K97," ",Общая!L97)</f>
        <v>Анисимова Ирина Александровна 
Заведующий отделением 3 года 2 мес</v>
      </c>
      <c r="E108" s="18" t="str">
        <f>Общая!M97</f>
        <v>первичная</v>
      </c>
      <c r="F108" s="18" t="str">
        <f>Общая!R97</f>
        <v>II группа до 1000 В</v>
      </c>
      <c r="G108" s="18" t="str">
        <f>Общая!N97</f>
        <v>административно-технический персонал</v>
      </c>
      <c r="H108" s="48" t="str">
        <f>Общая!S97</f>
        <v>ПТЭЭПЭЭ</v>
      </c>
      <c r="I108" s="19">
        <f>Общая!V97</f>
        <v>0.47916666666666669</v>
      </c>
    </row>
    <row r="109" spans="2:9" s="11" customFormat="1" ht="80.099999999999994" customHeight="1" x14ac:dyDescent="0.25">
      <c r="B109" s="51">
        <v>95</v>
      </c>
      <c r="C109" s="16" t="str">
        <f>Общая!E98</f>
        <v>ООО «Маревен Фуд Сэнтрал»</v>
      </c>
      <c r="D109" s="17" t="str">
        <f>CONCATENATE(Общая!G98," ",Общая!H98," ",Общая!I98," 
", Общая!K98," ",Общая!L98)</f>
        <v>Мазурин  Алексей  Васильевич 
главный энергетик 10 мес.</v>
      </c>
      <c r="E109" s="18" t="str">
        <f>Общая!M98</f>
        <v>Внеочередная</v>
      </c>
      <c r="F109" s="18" t="str">
        <f>Общая!R98</f>
        <v>III группа до 1000 В</v>
      </c>
      <c r="G109" s="18" t="str">
        <f>Общая!N98</f>
        <v>административно-технический персонал</v>
      </c>
      <c r="H109" s="48" t="str">
        <f>Общая!S98</f>
        <v>ПТЭЭПЭЭ</v>
      </c>
      <c r="I109" s="19">
        <f>Общая!V98</f>
        <v>0.47916666666666669</v>
      </c>
    </row>
    <row r="110" spans="2:9" s="11" customFormat="1" ht="80.099999999999994" customHeight="1" x14ac:dyDescent="0.25">
      <c r="B110" s="51">
        <v>96</v>
      </c>
      <c r="C110" s="16" t="str">
        <f>Общая!E99</f>
        <v>ООО «Маревен Фуд Сэнтрал»</v>
      </c>
      <c r="D110" s="17" t="str">
        <f>CONCATENATE(Общая!G99," ",Общая!H99," ",Общая!I99," 
", Общая!K99," ",Общая!L99)</f>
        <v>Бодров  Виталий  Геннадьевич 
ведущий инженер 1 мес.</v>
      </c>
      <c r="E110" s="18" t="str">
        <f>Общая!M99</f>
        <v>Внеочередная</v>
      </c>
      <c r="F110" s="18" t="str">
        <f>Общая!R99</f>
        <v>III группа до 1000 В</v>
      </c>
      <c r="G110" s="18" t="str">
        <f>Общая!N99</f>
        <v>административно-технический персонал</v>
      </c>
      <c r="H110" s="48" t="str">
        <f>Общая!S99</f>
        <v>ПТЭЭПЭЭ</v>
      </c>
      <c r="I110" s="19">
        <f>Общая!V99</f>
        <v>0.47916666666666669</v>
      </c>
    </row>
    <row r="111" spans="2:9" s="11" customFormat="1" ht="80.099999999999994" customHeight="1" x14ac:dyDescent="0.25">
      <c r="B111" s="51">
        <v>97</v>
      </c>
      <c r="C111" s="16" t="str">
        <f>Общая!E100</f>
        <v>ООО «Маревен Фуд Сэнтрал»</v>
      </c>
      <c r="D111" s="17" t="str">
        <f>CONCATENATE(Общая!G100," ",Общая!H100," ",Общая!I100," 
", Общая!K100," ",Общая!L100)</f>
        <v>Спасюк  Виктор  Николаевич 
инженер по надзору 4 года 8 мес.</v>
      </c>
      <c r="E111" s="18" t="str">
        <f>Общая!M100</f>
        <v>Внеочередная</v>
      </c>
      <c r="F111" s="18" t="str">
        <f>Общая!R100</f>
        <v>III группа до 1000 В</v>
      </c>
      <c r="G111" s="18" t="str">
        <f>Общая!N100</f>
        <v>административно-технический персонал</v>
      </c>
      <c r="H111" s="48" t="str">
        <f>Общая!S100</f>
        <v>ПТЭЭПЭЭ</v>
      </c>
      <c r="I111" s="19">
        <f>Общая!V100</f>
        <v>0.47916666666666669</v>
      </c>
    </row>
    <row r="112" spans="2:9" s="11" customFormat="1" ht="80.099999999999994" customHeight="1" x14ac:dyDescent="0.25">
      <c r="B112" s="51">
        <v>98</v>
      </c>
      <c r="C112" s="16" t="str">
        <f>Общая!E101</f>
        <v>ООО «Маревен Фуд Сэнтрал»</v>
      </c>
      <c r="D112" s="17" t="str">
        <f>CONCATENATE(Общая!G101," ",Общая!H101," ",Общая!I101," 
", Общая!K101," ",Общая!L101)</f>
        <v>Лебедев  Алексей  Юрьевич 
начальник котельной 1 мес.</v>
      </c>
      <c r="E112" s="18" t="str">
        <f>Общая!M101</f>
        <v>Внеочередная</v>
      </c>
      <c r="F112" s="18" t="str">
        <f>Общая!R101</f>
        <v>III группа до 1000 В</v>
      </c>
      <c r="G112" s="18" t="str">
        <f>Общая!N101</f>
        <v>административно-технический персонал</v>
      </c>
      <c r="H112" s="48" t="str">
        <f>Общая!S101</f>
        <v>ПТЭЭПЭЭ</v>
      </c>
      <c r="I112" s="19">
        <f>Общая!V101</f>
        <v>0.54166666666666696</v>
      </c>
    </row>
    <row r="113" spans="2:9" s="11" customFormat="1" ht="80.099999999999994" customHeight="1" x14ac:dyDescent="0.25">
      <c r="B113" s="51">
        <v>99</v>
      </c>
      <c r="C113" s="16" t="str">
        <f>Общая!E102</f>
        <v>ООО «Маревен Фуд Сэнтрал»</v>
      </c>
      <c r="D113" s="17" t="str">
        <f>CONCATENATE(Общая!G102," ",Общая!H102," ",Общая!I102," 
", Общая!K102," ",Общая!L102)</f>
        <v>Толстиков  Сергей  Алексеевич 
инженер по электроавтоматике 11 лет 1 мес.</v>
      </c>
      <c r="E113" s="18" t="str">
        <f>Общая!M102</f>
        <v>Внеочередная</v>
      </c>
      <c r="F113" s="18" t="str">
        <f>Общая!R102</f>
        <v>III группа до 1000 В</v>
      </c>
      <c r="G113" s="18" t="str">
        <f>Общая!N102</f>
        <v>административно-технический персонал</v>
      </c>
      <c r="H113" s="48" t="str">
        <f>Общая!S102</f>
        <v>ПТЭЭПЭЭ</v>
      </c>
      <c r="I113" s="19">
        <f>Общая!V102</f>
        <v>0.54166666666666696</v>
      </c>
    </row>
    <row r="114" spans="2:9" s="11" customFormat="1" ht="174" customHeight="1" x14ac:dyDescent="0.25">
      <c r="B114" s="51">
        <v>100</v>
      </c>
      <c r="C114" s="16" t="str">
        <f>Общая!E103</f>
        <v>АО "АКРИХИН"</v>
      </c>
      <c r="D114" s="17" t="str">
        <f>CONCATENATE(Общая!G103," ",Общая!H103," ",Общая!I103," 
", Общая!K103," ",Общая!L103)</f>
        <v>Хакимов   Сергей   Жяудятович 
Главный энергетик 1</v>
      </c>
      <c r="E114" s="18" t="str">
        <f>Общая!M103</f>
        <v>внеочередная</v>
      </c>
      <c r="F114" s="18" t="str">
        <f>Общая!R103</f>
        <v>V до и выше 1000 В с правом испытания оборудования повышенным напряжением</v>
      </c>
      <c r="G114" s="18" t="str">
        <f>Общая!N103</f>
        <v>административно-технический персонал</v>
      </c>
      <c r="H114" s="48" t="str">
        <f>Общая!S103</f>
        <v>ПТЭЭПЭЭ</v>
      </c>
      <c r="I114" s="19">
        <f>Общая!V103</f>
        <v>0.54166666666666696</v>
      </c>
    </row>
    <row r="115" spans="2:9" s="11" customFormat="1" ht="80.099999999999994" customHeight="1" x14ac:dyDescent="0.25">
      <c r="B115" s="51">
        <v>101</v>
      </c>
      <c r="C115" s="16" t="str">
        <f>Общая!E104</f>
        <v>ООО "АБЗ-МЫТИЩИ"</v>
      </c>
      <c r="D115" s="17" t="str">
        <f>CONCATENATE(Общая!G104," ",Общая!H104," ",Общая!I104," 
", Общая!K104," ",Общая!L104)</f>
        <v>Савельев Игорь Витальевич 
энергетик 4,5года</v>
      </c>
      <c r="E115" s="18" t="str">
        <f>Общая!M104</f>
        <v>очередная</v>
      </c>
      <c r="F115" s="18" t="str">
        <f>Общая!R104</f>
        <v>V группа до и выше 1000 В</v>
      </c>
      <c r="G115" s="18" t="str">
        <f>Общая!N104</f>
        <v>административно-технический персонал</v>
      </c>
      <c r="H115" s="48" t="str">
        <f>Общая!S104</f>
        <v>ПТЭЭПЭЭ</v>
      </c>
      <c r="I115" s="19">
        <f>Общая!V104</f>
        <v>0.54166666666666696</v>
      </c>
    </row>
    <row r="116" spans="2:9" s="11" customFormat="1" ht="80.099999999999994" customHeight="1" x14ac:dyDescent="0.25">
      <c r="B116" s="51">
        <v>102</v>
      </c>
      <c r="C116" s="16" t="str">
        <f>Общая!E105</f>
        <v>ООО "АБЗ-МЫТИЩИ"</v>
      </c>
      <c r="D116" s="17" t="str">
        <f>CONCATENATE(Общая!G105," ",Общая!H105," ",Общая!I105," 
", Общая!K105," ",Общая!L105)</f>
        <v>Ивлев Дмитрий Владимирович 
главный механик 8 лет</v>
      </c>
      <c r="E116" s="18" t="str">
        <f>Общая!M105</f>
        <v>очередная</v>
      </c>
      <c r="F116" s="18" t="str">
        <f>Общая!R105</f>
        <v>V группа до и выше 1000 В</v>
      </c>
      <c r="G116" s="18" t="str">
        <f>Общая!N105</f>
        <v>административно-технический персонал</v>
      </c>
      <c r="H116" s="48" t="str">
        <f>Общая!S105</f>
        <v>ПТЭЭПЭЭ</v>
      </c>
      <c r="I116" s="19">
        <f>Общая!V105</f>
        <v>0.54166666666666696</v>
      </c>
    </row>
    <row r="117" spans="2:9" s="11" customFormat="1" ht="80.099999999999994" customHeight="1" x14ac:dyDescent="0.25">
      <c r="B117" s="51">
        <v>103</v>
      </c>
      <c r="C117" s="16" t="str">
        <f>Общая!E106</f>
        <v>Общество с ограниченной ответственностью «СпецГазСервис»</v>
      </c>
      <c r="D117" s="17" t="str">
        <f>CONCATENATE(Общая!G106," ",Общая!H106," ",Общая!I106," 
", Общая!K106," ",Общая!L106)</f>
        <v xml:space="preserve">Мажуков  Сергей  Владимирович 
инженер-электрик 4 года </v>
      </c>
      <c r="E117" s="18" t="str">
        <f>Общая!M106</f>
        <v xml:space="preserve">Очередная </v>
      </c>
      <c r="F117" s="18" t="str">
        <f>Общая!R106</f>
        <v>V группа до и выше 1000 В</v>
      </c>
      <c r="G117" s="18" t="str">
        <f>Общая!N106</f>
        <v>административно-технический персонал</v>
      </c>
      <c r="H117" s="48" t="str">
        <f>Общая!S106</f>
        <v>ПТЭЭПЭЭ</v>
      </c>
      <c r="I117" s="19">
        <f>Общая!V106</f>
        <v>0.54166666666666696</v>
      </c>
    </row>
    <row r="118" spans="2:9" s="11" customFormat="1" ht="80.099999999999994" customHeight="1" x14ac:dyDescent="0.25">
      <c r="B118" s="51">
        <v>104</v>
      </c>
      <c r="C118" s="16" t="str">
        <f>Общая!E107</f>
        <v>ООО "УЗТПА"</v>
      </c>
      <c r="D118" s="17" t="str">
        <f>CONCATENATE(Общая!G107," ",Общая!H107," ",Общая!I107," 
", Общая!K107," ",Общая!L107)</f>
        <v>Максимов Роман Андреевич 
Инженер-технолог 2 года</v>
      </c>
      <c r="E118" s="18" t="str">
        <f>Общая!M107</f>
        <v>внеочередная</v>
      </c>
      <c r="F118" s="18" t="str">
        <f>Общая!R107</f>
        <v>III группа до 1000 В</v>
      </c>
      <c r="G118" s="18" t="str">
        <f>Общая!N107</f>
        <v>административно-технический персонал</v>
      </c>
      <c r="H118" s="48" t="str">
        <f>Общая!S107</f>
        <v>ПТЭЭПЭЭ</v>
      </c>
      <c r="I118" s="19">
        <f>Общая!V107</f>
        <v>0.54166666666666696</v>
      </c>
    </row>
    <row r="119" spans="2:9" s="11" customFormat="1" ht="80.099999999999994" customHeight="1" x14ac:dyDescent="0.25">
      <c r="B119" s="51">
        <v>105</v>
      </c>
      <c r="C119" s="16" t="str">
        <f>Общая!E108</f>
        <v>ООО "УЗТПА"</v>
      </c>
      <c r="D119" s="17" t="str">
        <f>CONCATENATE(Общая!G108," ",Общая!H108," ",Общая!I108," 
", Общая!K108," ",Общая!L108)</f>
        <v>Сычук Леонид Леонидович 
Технолог сварочных работ 13 лет</v>
      </c>
      <c r="E119" s="18" t="str">
        <f>Общая!M108</f>
        <v>очередная</v>
      </c>
      <c r="F119" s="18" t="str">
        <f>Общая!R108</f>
        <v>IV группа до 1000 В</v>
      </c>
      <c r="G119" s="18" t="str">
        <f>Общая!N108</f>
        <v>административно-технический персонал</v>
      </c>
      <c r="H119" s="48" t="str">
        <f>Общая!S108</f>
        <v>ПТЭЭПЭЭ</v>
      </c>
      <c r="I119" s="19">
        <f>Общая!V108</f>
        <v>0.54166666666666696</v>
      </c>
    </row>
    <row r="120" spans="2:9" s="11" customFormat="1" ht="80.099999999999994" customHeight="1" x14ac:dyDescent="0.25">
      <c r="B120" s="51">
        <v>106</v>
      </c>
      <c r="C120" s="16" t="str">
        <f>Общая!E109</f>
        <v>ООО "УЗТПА"</v>
      </c>
      <c r="D120" s="17" t="str">
        <f>CONCATENATE(Общая!G109," ",Общая!H109," ",Общая!I109," 
", Общая!K109," ",Общая!L109)</f>
        <v>Паршенцев Алексей Анатольевич 
Инженер-технолог 2 года</v>
      </c>
      <c r="E120" s="18" t="str">
        <f>Общая!M109</f>
        <v>внеочередная</v>
      </c>
      <c r="F120" s="18" t="str">
        <f>Общая!R109</f>
        <v>III группа до 1000 В</v>
      </c>
      <c r="G120" s="18" t="str">
        <f>Общая!N109</f>
        <v>административно-технический персонал</v>
      </c>
      <c r="H120" s="48" t="str">
        <f>Общая!S109</f>
        <v>ПТЭЭПЭЭ</v>
      </c>
      <c r="I120" s="19">
        <f>Общая!V109</f>
        <v>0.54166666666666696</v>
      </c>
    </row>
    <row r="121" spans="2:9" s="11" customFormat="1" ht="80.099999999999994" customHeight="1" x14ac:dyDescent="0.25">
      <c r="B121" s="51">
        <v>107</v>
      </c>
      <c r="C121" s="16" t="str">
        <f>Общая!E110</f>
        <v>АО "НИИАА"</v>
      </c>
      <c r="D121" s="17" t="str">
        <f>CONCATENATE(Общая!G110," ",Общая!H110," ",Общая!I110," 
", Общая!K110," ",Общая!L110)</f>
        <v>Медников Антон Владимирович 
главный энергетик 3 года</v>
      </c>
      <c r="E121" s="18" t="str">
        <f>Общая!M110</f>
        <v>очередная</v>
      </c>
      <c r="F121" s="18" t="str">
        <f>Общая!R110</f>
        <v>V группа до и выше 1000 В</v>
      </c>
      <c r="G121" s="18" t="str">
        <f>Общая!N110</f>
        <v>административно-технический персонал</v>
      </c>
      <c r="H121" s="48" t="str">
        <f>Общая!S110</f>
        <v>ПТЭЭПЭЭ</v>
      </c>
      <c r="I121" s="19">
        <f>Общая!V110</f>
        <v>0.54166666666666696</v>
      </c>
    </row>
    <row r="122" spans="2:9" s="11" customFormat="1" ht="80.099999999999994" customHeight="1" x14ac:dyDescent="0.25">
      <c r="B122" s="51">
        <v>108</v>
      </c>
      <c r="C122" s="16" t="str">
        <f>Общая!E111</f>
        <v>АО "НИИАА"</v>
      </c>
      <c r="D122" s="17" t="str">
        <f>CONCATENATE(Общая!G111," ",Общая!H111," ",Общая!I111," 
", Общая!K111," ",Общая!L111)</f>
        <v>Соловьев Александр Борисович 
Начальник цеха 10 лет</v>
      </c>
      <c r="E122" s="18" t="str">
        <f>Общая!M111</f>
        <v>очередная</v>
      </c>
      <c r="F122" s="18" t="str">
        <f>Общая!R111</f>
        <v>V группа до и выше 1000 В</v>
      </c>
      <c r="G122" s="18" t="str">
        <f>Общая!N111</f>
        <v>административно-технический персонал</v>
      </c>
      <c r="H122" s="48" t="str">
        <f>Общая!S111</f>
        <v>ПТЭЭПЭЭ</v>
      </c>
      <c r="I122" s="19">
        <f>Общая!V111</f>
        <v>0.54166666666666696</v>
      </c>
    </row>
    <row r="123" spans="2:9" s="11" customFormat="1" ht="80.099999999999994" customHeight="1" x14ac:dyDescent="0.25">
      <c r="B123" s="51">
        <v>109</v>
      </c>
      <c r="C123" s="16" t="str">
        <f>Общая!E112</f>
        <v>АО "НИИАА"</v>
      </c>
      <c r="D123" s="17" t="str">
        <f>CONCATENATE(Общая!G112," ",Общая!H112," ",Общая!I112," 
", Общая!K112," ",Общая!L112)</f>
        <v>Белов Александр Николаевич 
Начальник управления 4 года</v>
      </c>
      <c r="E123" s="18" t="str">
        <f>Общая!M112</f>
        <v>очередная</v>
      </c>
      <c r="F123" s="18" t="str">
        <f>Общая!R112</f>
        <v>V группа до и выше 1000 В</v>
      </c>
      <c r="G123" s="18" t="str">
        <f>Общая!N112</f>
        <v>административно-технический персонал</v>
      </c>
      <c r="H123" s="48" t="str">
        <f>Общая!S112</f>
        <v>ПТЭЭПЭЭ</v>
      </c>
      <c r="I123" s="19">
        <f>Общая!V112</f>
        <v>0.5625</v>
      </c>
    </row>
    <row r="124" spans="2:9" s="11" customFormat="1" ht="80.099999999999994" customHeight="1" x14ac:dyDescent="0.25">
      <c r="B124" s="51">
        <v>110</v>
      </c>
      <c r="C124" s="16" t="str">
        <f>Общая!E113</f>
        <v>АО "НИИАА"</v>
      </c>
      <c r="D124" s="17" t="str">
        <f>CONCATENATE(Общая!G113," ",Общая!H113," ",Общая!I113," 
", Общая!K113," ",Общая!L113)</f>
        <v>Лучков Сергей Игоревич 
Начальник отдела 3 года</v>
      </c>
      <c r="E124" s="18" t="str">
        <f>Общая!M113</f>
        <v>очередная</v>
      </c>
      <c r="F124" s="18" t="str">
        <f>Общая!R113</f>
        <v>V группа до и выше 1000 В</v>
      </c>
      <c r="G124" s="18" t="str">
        <f>Общая!N113</f>
        <v>административно-технический персонал</v>
      </c>
      <c r="H124" s="48" t="str">
        <f>Общая!S113</f>
        <v>ПТЭЭПЭЭ</v>
      </c>
      <c r="I124" s="19">
        <f>Общая!V113</f>
        <v>0.5625</v>
      </c>
    </row>
    <row r="125" spans="2:9" s="11" customFormat="1" ht="80.099999999999994" customHeight="1" x14ac:dyDescent="0.25">
      <c r="B125" s="51">
        <v>111</v>
      </c>
      <c r="C125" s="16" t="str">
        <f>Общая!E114</f>
        <v>АО "НИИАА"</v>
      </c>
      <c r="D125" s="17" t="str">
        <f>CONCATENATE(Общая!G114," ",Общая!H114," ",Общая!I114," 
", Общая!K114," ",Общая!L114)</f>
        <v>Абрамович Андрей Владимирович 
Заместитель начальника ОП 8 лет</v>
      </c>
      <c r="E125" s="18" t="str">
        <f>Общая!M114</f>
        <v>очередная</v>
      </c>
      <c r="F125" s="18" t="str">
        <f>Общая!R114</f>
        <v>V группа до и выше 1000 В</v>
      </c>
      <c r="G125" s="18" t="str">
        <f>Общая!N114</f>
        <v>административно-технический персонал</v>
      </c>
      <c r="H125" s="48" t="str">
        <f>Общая!S114</f>
        <v>ПТЭЭПЭЭ</v>
      </c>
      <c r="I125" s="19">
        <f>Общая!V114</f>
        <v>0.5625</v>
      </c>
    </row>
    <row r="126" spans="2:9" s="11" customFormat="1" ht="80.099999999999994" customHeight="1" x14ac:dyDescent="0.25">
      <c r="B126" s="51">
        <v>112</v>
      </c>
      <c r="C126" s="16" t="str">
        <f>Общая!E115</f>
        <v>АО "КОРСАР"</v>
      </c>
      <c r="D126" s="17" t="str">
        <f>CONCATENATE(Общая!G115," ",Общая!H115," ",Общая!I115," 
", Общая!K115," ",Общая!L115)</f>
        <v>Киблер Александр Викторович 
Начальник отдела ЭКС 9 мес</v>
      </c>
      <c r="E126" s="18" t="str">
        <f>Общая!M115</f>
        <v>первичная</v>
      </c>
      <c r="F126" s="18" t="str">
        <f>Общая!R115</f>
        <v>II группа до 1000 В</v>
      </c>
      <c r="G126" s="18" t="str">
        <f>Общая!N115</f>
        <v>административно-технический персонал</v>
      </c>
      <c r="H126" s="48" t="str">
        <f>Общая!S115</f>
        <v>ПТЭЭПЭЭ</v>
      </c>
      <c r="I126" s="19">
        <f>Общая!V115</f>
        <v>0.5625</v>
      </c>
    </row>
    <row r="127" spans="2:9" s="11" customFormat="1" ht="80.099999999999994" customHeight="1" x14ac:dyDescent="0.25">
      <c r="B127" s="51">
        <v>113</v>
      </c>
      <c r="C127" s="16" t="str">
        <f>Общая!E116</f>
        <v>АО "КОРСАР"</v>
      </c>
      <c r="D127" s="17" t="str">
        <f>CONCATENATE(Общая!G116," ",Общая!H116," ",Общая!I116," 
", Общая!K116," ",Общая!L116)</f>
        <v>Мельников Евгений  Станиславович 
инженер отдела ЭКС 5 лет</v>
      </c>
      <c r="E127" s="18" t="str">
        <f>Общая!M116</f>
        <v>очередная</v>
      </c>
      <c r="F127" s="18" t="str">
        <f>Общая!R116</f>
        <v>V группа до и выше 1000 В</v>
      </c>
      <c r="G127" s="18" t="str">
        <f>Общая!N116</f>
        <v>административно-технический персонал</v>
      </c>
      <c r="H127" s="48" t="str">
        <f>Общая!S116</f>
        <v>ПТЭЭПЭЭ</v>
      </c>
      <c r="I127" s="19">
        <f>Общая!V116</f>
        <v>0.5625</v>
      </c>
    </row>
    <row r="128" spans="2:9" s="11" customFormat="1" ht="80.099999999999994" customHeight="1" x14ac:dyDescent="0.25">
      <c r="B128" s="51">
        <v>114</v>
      </c>
      <c r="C128" s="16" t="str">
        <f>Общая!E117</f>
        <v>ООО "ДЦДИ"</v>
      </c>
      <c r="D128" s="17" t="str">
        <f>CONCATENATE(Общая!G117," ",Общая!H117," ",Общая!I117," 
", Общая!K117," ",Общая!L117)</f>
        <v>Хватов Юрий Иванович 
инженер по медицинскому оборудованию 15</v>
      </c>
      <c r="E128" s="18" t="str">
        <f>Общая!M117</f>
        <v>первичная</v>
      </c>
      <c r="F128" s="18" t="str">
        <f>Общая!R117</f>
        <v>II группа до 1000 В</v>
      </c>
      <c r="G128" s="18" t="str">
        <f>Общая!N117</f>
        <v>административно-технический персонал</v>
      </c>
      <c r="H128" s="48" t="str">
        <f>Общая!S117</f>
        <v>ПТЭЭПЭЭ</v>
      </c>
      <c r="I128" s="19">
        <f>Общая!V117</f>
        <v>0.5625</v>
      </c>
    </row>
    <row r="129" spans="2:9" s="11" customFormat="1" ht="80.099999999999994" customHeight="1" x14ac:dyDescent="0.25">
      <c r="B129" s="51">
        <v>115</v>
      </c>
      <c r="C129" s="16" t="str">
        <f>Общая!E118</f>
        <v>ООО "ДЦДИ"</v>
      </c>
      <c r="D129" s="17" t="str">
        <f>CONCATENATE(Общая!G118," ",Общая!H118," ",Общая!I118," 
", Общая!K118," ",Общая!L118)</f>
        <v>Алексеев Игорь Николаевич 
инженер-электрик 15</v>
      </c>
      <c r="E129" s="18" t="str">
        <f>Общая!M118</f>
        <v>первичная</v>
      </c>
      <c r="F129" s="18" t="str">
        <f>Общая!R118</f>
        <v>II группа до 1000 В</v>
      </c>
      <c r="G129" s="18" t="str">
        <f>Общая!N118</f>
        <v>оперативно-ремонтный персонал</v>
      </c>
      <c r="H129" s="48" t="str">
        <f>Общая!S118</f>
        <v>ПТЭЭПЭЭ</v>
      </c>
      <c r="I129" s="19">
        <f>Общая!V118</f>
        <v>0.5625</v>
      </c>
    </row>
    <row r="130" spans="2:9" s="11" customFormat="1" ht="80.099999999999994" customHeight="1" x14ac:dyDescent="0.25">
      <c r="B130" s="51">
        <v>116</v>
      </c>
      <c r="C130" s="16" t="str">
        <f>Общая!E119</f>
        <v>ООО "ВТКХ"</v>
      </c>
      <c r="D130" s="17" t="str">
        <f>CONCATENATE(Общая!G119," ",Общая!H119," ",Общая!I119," 
", Общая!K119," ",Общая!L119)</f>
        <v>Перова Елена Сергеевна 
Начальник котельной 9 лет, 10 мес.</v>
      </c>
      <c r="E130" s="18" t="str">
        <f>Общая!M119</f>
        <v>внеочередная</v>
      </c>
      <c r="F130" s="18" t="str">
        <f>Общая!R119</f>
        <v>III группа до 1000 В</v>
      </c>
      <c r="G130" s="18" t="str">
        <f>Общая!N119</f>
        <v>административно-технический персонал</v>
      </c>
      <c r="H130" s="48" t="str">
        <f>Общая!S119</f>
        <v>ПТЭЭПЭЭ</v>
      </c>
      <c r="I130" s="19">
        <f>Общая!V119</f>
        <v>0.5625</v>
      </c>
    </row>
    <row r="131" spans="2:9" s="11" customFormat="1" ht="80.099999999999994" customHeight="1" x14ac:dyDescent="0.25">
      <c r="B131" s="51">
        <v>117</v>
      </c>
      <c r="C131" s="16" t="str">
        <f>Общая!E120</f>
        <v>ООО "ВТКХ"</v>
      </c>
      <c r="D131" s="17" t="str">
        <f>CONCATENATE(Общая!G120," ",Общая!H120," ",Общая!I120," 
", Общая!K120," ",Общая!L120)</f>
        <v>Голованов Михаил Владимирович 
Начальник электроизмерительной лаборатории 1 год, 7 мес.</v>
      </c>
      <c r="E131" s="18" t="str">
        <f>Общая!M120</f>
        <v>очередная</v>
      </c>
      <c r="F131" s="18" t="str">
        <f>Общая!R120</f>
        <v>IV группа до и выше 1000 В</v>
      </c>
      <c r="G131" s="18" t="str">
        <f>Общая!N120</f>
        <v>административно-технический персонал</v>
      </c>
      <c r="H131" s="48" t="str">
        <f>Общая!S120</f>
        <v>ПТЭЭПЭЭ</v>
      </c>
      <c r="I131" s="19">
        <f>Общая!V120</f>
        <v>0.5625</v>
      </c>
    </row>
    <row r="132" spans="2:9" s="11" customFormat="1" ht="80.099999999999994" customHeight="1" x14ac:dyDescent="0.25">
      <c r="B132" s="51">
        <v>118</v>
      </c>
      <c r="C132" s="16" t="str">
        <f>Общая!E121</f>
        <v>ООО "ПромТех"</v>
      </c>
      <c r="D132" s="17" t="str">
        <f>CONCATENATE(Общая!G121," ",Общая!H121," ",Общая!I121," 
", Общая!K121," ",Общая!L121)</f>
        <v>Кукалев Сергей Сергеевич 
инженер 7 лет</v>
      </c>
      <c r="E132" s="18" t="str">
        <f>Общая!M121</f>
        <v>очередная</v>
      </c>
      <c r="F132" s="18" t="s">
        <v>92</v>
      </c>
      <c r="G132" s="18" t="str">
        <f>Общая!N121</f>
        <v>административно-технический персонал</v>
      </c>
      <c r="H132" s="48" t="str">
        <f>Общая!S121</f>
        <v>отсутствует возможность создание постоянно действующей комиссиии по проверке знаний в организации</v>
      </c>
      <c r="I132" s="19">
        <f>Общая!V121</f>
        <v>0.5625</v>
      </c>
    </row>
    <row r="133" spans="2:9" s="11" customFormat="1" ht="80.099999999999994" customHeight="1" x14ac:dyDescent="0.25">
      <c r="B133" s="51">
        <v>119</v>
      </c>
      <c r="C133" s="16" t="str">
        <f>Общая!E122</f>
        <v>ООО "Лифтек-Мгрупп"</v>
      </c>
      <c r="D133" s="17" t="str">
        <f>CONCATENATE(Общая!G122," ",Общая!H122," ",Общая!I122," 
", Общая!K122," ",Общая!L122)</f>
        <v>Панченко  Александр Александрович 
производитель работ 3 мес</v>
      </c>
      <c r="E133" s="18" t="str">
        <f>Общая!M122</f>
        <v>внеочередная</v>
      </c>
      <c r="F133" s="18" t="str">
        <f>Общая!R122</f>
        <v>IV группа до 1000 В</v>
      </c>
      <c r="G133" s="18" t="str">
        <f>Общая!N122</f>
        <v>административно-технический персонал</v>
      </c>
      <c r="H133" s="48" t="str">
        <f>Общая!S122</f>
        <v>ПТЭЭПЭЭ</v>
      </c>
      <c r="I133" s="19">
        <f>Общая!V122</f>
        <v>0.5625</v>
      </c>
    </row>
    <row r="134" spans="2:9" s="11" customFormat="1" ht="80.099999999999994" customHeight="1" x14ac:dyDescent="0.25">
      <c r="B134" s="51">
        <v>120</v>
      </c>
      <c r="C134" s="16" t="str">
        <f>Общая!E123</f>
        <v>ООО "ДОМО-ДЕНТ"</v>
      </c>
      <c r="D134" s="17" t="str">
        <f>CONCATENATE(Общая!G123," ",Общая!H123," ",Общая!I123," 
", Общая!K123," ",Общая!L123)</f>
        <v>Сусов Анатолий Анатольевич 
электрик 15</v>
      </c>
      <c r="E134" s="18" t="str">
        <f>Общая!M123</f>
        <v>первичная</v>
      </c>
      <c r="F134" s="18" t="str">
        <f>Общая!R123</f>
        <v>II группа до 1000 В</v>
      </c>
      <c r="G134" s="18" t="str">
        <f>Общая!N123</f>
        <v>оперативно-ремонтный персонал</v>
      </c>
      <c r="H134" s="48" t="str">
        <f>Общая!S123</f>
        <v>ПТЭЭПЭЭ</v>
      </c>
      <c r="I134" s="19">
        <f>Общая!V123</f>
        <v>0.5625</v>
      </c>
    </row>
    <row r="135" spans="2:9" s="11" customFormat="1" ht="80.099999999999994" customHeight="1" x14ac:dyDescent="0.25">
      <c r="B135" s="51">
        <v>121</v>
      </c>
      <c r="C135" s="16" t="str">
        <f>Общая!E124</f>
        <v>ООО"КАПСТРОЙ"</v>
      </c>
      <c r="D135" s="17" t="str">
        <f>CONCATENATE(Общая!G124," ",Общая!H124," ",Общая!I124," 
", Общая!K124," ",Общая!L124)</f>
        <v>Бачаев  Амхад Эминович 
Главный энергетик 6 лет 9 месяц</v>
      </c>
      <c r="E135" s="18" t="str">
        <f>Общая!M124</f>
        <v>внеочередная</v>
      </c>
      <c r="F135" s="18" t="str">
        <f>Общая!R124</f>
        <v>V группа до и выше 1000 В</v>
      </c>
      <c r="G135" s="18" t="str">
        <f>Общая!N124</f>
        <v>административно-технический персонал</v>
      </c>
      <c r="H135" s="48" t="str">
        <f>Общая!S124</f>
        <v>ПТЭЭПЭЭ</v>
      </c>
      <c r="I135" s="19">
        <f>Общая!V124</f>
        <v>0.5625</v>
      </c>
    </row>
    <row r="136" spans="2:9" s="11" customFormat="1" ht="80.099999999999994" customHeight="1" x14ac:dyDescent="0.25">
      <c r="B136" s="51">
        <v>122</v>
      </c>
      <c r="C136" s="16" t="str">
        <f>Общая!E125</f>
        <v>Общество с ограниченной ответственностью «СпецГазСервис»</v>
      </c>
      <c r="D136" s="17" t="str">
        <f>CONCATENATE(Общая!G125," ",Общая!H125," ",Общая!I125," 
", Общая!K125," ",Общая!L125)</f>
        <v xml:space="preserve">Мажуков  Сергей  Владимирович 
инженер-электрик 4 года </v>
      </c>
      <c r="E136" s="18" t="str">
        <f>Общая!M125</f>
        <v xml:space="preserve">Очередная </v>
      </c>
      <c r="F136" s="18" t="str">
        <f>Общая!R125</f>
        <v>V группа до и выше 1000 В</v>
      </c>
      <c r="G136" s="18" t="str">
        <f>Общая!N125</f>
        <v>административно-технический персонал</v>
      </c>
      <c r="H136" s="48" t="str">
        <f>Общая!S125</f>
        <v>ПТЭЭПЭЭ</v>
      </c>
      <c r="I136" s="19">
        <f>Общая!V125</f>
        <v>0.58333333333333304</v>
      </c>
    </row>
    <row r="137" spans="2:9" s="11" customFormat="1" ht="80.099999999999994" customHeight="1" x14ac:dyDescent="0.25">
      <c r="B137" s="51">
        <v>123</v>
      </c>
      <c r="C137" s="16" t="str">
        <f>Общая!E126</f>
        <v>ООО "Северное Золото"</v>
      </c>
      <c r="D137" s="17" t="str">
        <f>CONCATENATE(Общая!G126," ",Общая!H126," ",Общая!I126," 
", Общая!K126," ",Общая!L126)</f>
        <v>Тугай Евгений Николаевич 
главный энергетик 4мес</v>
      </c>
      <c r="E137" s="18" t="str">
        <f>Общая!M126</f>
        <v>внеочередная</v>
      </c>
      <c r="F137" s="18" t="str">
        <f>Общая!R126</f>
        <v>V группа до и выше 1000 В</v>
      </c>
      <c r="G137" s="18" t="str">
        <f>Общая!N126</f>
        <v>административно-технический персонал</v>
      </c>
      <c r="H137" s="48" t="str">
        <f>Общая!S126</f>
        <v>ПТЭЭПЭЭ</v>
      </c>
      <c r="I137" s="19">
        <f>Общая!V126</f>
        <v>0.58333333333333304</v>
      </c>
    </row>
    <row r="138" spans="2:9" s="11" customFormat="1" ht="80.099999999999994" customHeight="1" x14ac:dyDescent="0.25">
      <c r="B138" s="51">
        <v>124</v>
      </c>
      <c r="C138" s="16" t="str">
        <f>Общая!E127</f>
        <v>ТСЖ "Сенеж"</v>
      </c>
      <c r="D138" s="17" t="str">
        <f>CONCATENATE(Общая!G127," ",Общая!H127," ",Общая!I127," 
", Общая!K127," ",Общая!L127)</f>
        <v>Гурьев Владимир  Владимирович 
 электрик 11 лет</v>
      </c>
      <c r="E138" s="18" t="str">
        <f>Общая!M127</f>
        <v>повторная</v>
      </c>
      <c r="F138" s="18" t="str">
        <f>Общая!R127</f>
        <v>II группа до 1000 В</v>
      </c>
      <c r="G138" s="18" t="str">
        <f>Общая!N127</f>
        <v>оперативно-ремонтный персонал</v>
      </c>
      <c r="H138" s="48" t="str">
        <f>Общая!S127</f>
        <v>ПТЭЭПЭЭ</v>
      </c>
      <c r="I138" s="19">
        <f>Общая!V127</f>
        <v>0.58333333333333304</v>
      </c>
    </row>
    <row r="139" spans="2:9" s="11" customFormat="1" ht="80.099999999999994" customHeight="1" x14ac:dyDescent="0.25">
      <c r="B139" s="51">
        <v>125</v>
      </c>
      <c r="C139" s="16" t="str">
        <f>Общая!E128</f>
        <v>ООО "Восток Техносервис"</v>
      </c>
      <c r="D139" s="17" t="str">
        <f>CONCATENATE(Общая!G128," ",Общая!H128," ",Общая!I128," 
", Общая!K128," ",Общая!L128)</f>
        <v>Огнев  Даниил Александрович 
начальник участка 8 мес.</v>
      </c>
      <c r="E139" s="18" t="str">
        <f>Общая!M128</f>
        <v>первичная</v>
      </c>
      <c r="F139" s="18" t="str">
        <f>Общая!R128</f>
        <v>II группа до 1000 В</v>
      </c>
      <c r="G139" s="18" t="str">
        <f>Общая!N128</f>
        <v>административно-технический персонал</v>
      </c>
      <c r="H139" s="48" t="str">
        <f>Общая!S128</f>
        <v>ПТЭЭПЭЭ</v>
      </c>
      <c r="I139" s="19">
        <f>Общая!V128</f>
        <v>0.58333333333333304</v>
      </c>
    </row>
    <row r="140" spans="2:9" s="11" customFormat="1" ht="80.099999999999994" customHeight="1" x14ac:dyDescent="0.25">
      <c r="B140" s="51">
        <v>126</v>
      </c>
      <c r="C140" s="16" t="str">
        <f>Общая!E129</f>
        <v>АО "СПЕЦОДЕЖДА"</v>
      </c>
      <c r="D140" s="17" t="str">
        <f>CONCATENATE(Общая!G129," ",Общая!H129," ",Общая!I129," 
", Общая!K129," ",Общая!L129)</f>
        <v>Шалчюс Эдуард С.Иозаса-Феликсовна 
Электромонтер 30 лет</v>
      </c>
      <c r="E140" s="18" t="str">
        <f>Общая!M129</f>
        <v>Очередная</v>
      </c>
      <c r="F140" s="18" t="str">
        <f>Общая!R129</f>
        <v>IV группа до 1000 В</v>
      </c>
      <c r="G140" s="18" t="str">
        <f>Общая!N129</f>
        <v>оперативно-ремонтный персонал</v>
      </c>
      <c r="H140" s="48" t="str">
        <f>Общая!S129</f>
        <v>ПТЭЭПЭЭ</v>
      </c>
      <c r="I140" s="19">
        <f>Общая!V129</f>
        <v>0.58333333333333304</v>
      </c>
    </row>
    <row r="141" spans="2:9" s="11" customFormat="1" ht="80.099999999999994" customHeight="1" x14ac:dyDescent="0.25">
      <c r="B141" s="51">
        <v>127</v>
      </c>
      <c r="C141" s="16" t="str">
        <f>Общая!E130</f>
        <v>МАУС "ОСЗК"</v>
      </c>
      <c r="D141" s="17" t="str">
        <f>CONCATENATE(Общая!G130," ",Общая!H130," ",Общая!I130," 
", Общая!K130," ",Общая!L130)</f>
        <v>Правда Александр Петрович 
инженер-энергетик 1 год 4 мес</v>
      </c>
      <c r="E141" s="18" t="str">
        <f>Общая!M130</f>
        <v>внеочередная</v>
      </c>
      <c r="F141" s="18" t="str">
        <f>Общая!R130</f>
        <v>III группа до 1000 В</v>
      </c>
      <c r="G141" s="18" t="str">
        <f>Общая!N130</f>
        <v>административно-технический персонал</v>
      </c>
      <c r="H141" s="48" t="str">
        <f>Общая!S130</f>
        <v>ПТЭЭПЭЭ</v>
      </c>
      <c r="I141" s="19">
        <f>Общая!V130</f>
        <v>0.58333333333333304</v>
      </c>
    </row>
    <row r="142" spans="2:9" s="11" customFormat="1" ht="80.099999999999994" customHeight="1" x14ac:dyDescent="0.25">
      <c r="B142" s="51">
        <v>128</v>
      </c>
      <c r="C142" s="16" t="str">
        <f>Общая!E131</f>
        <v>МАУС "ОСЗК"</v>
      </c>
      <c r="D142" s="17" t="str">
        <f>CONCATENATE(Общая!G131," ",Общая!H131," ",Общая!I131," 
", Общая!K131," ",Общая!L131)</f>
        <v>Богов Андрей Александрович 
ведущий инженер по вентиляции 1 год 2 мес</v>
      </c>
      <c r="E142" s="18" t="str">
        <f>Общая!M131</f>
        <v>внеочередная</v>
      </c>
      <c r="F142" s="18" t="str">
        <f>Общая!R131</f>
        <v>III группа до 1000 В</v>
      </c>
      <c r="G142" s="18" t="str">
        <f>Общая!N131</f>
        <v>административно-технический персонал</v>
      </c>
      <c r="H142" s="48" t="str">
        <f>Общая!S131</f>
        <v>ПТЭЭПЭЭ</v>
      </c>
      <c r="I142" s="19">
        <f>Общая!V131</f>
        <v>0.58333333333333304</v>
      </c>
    </row>
    <row r="143" spans="2:9" s="11" customFormat="1" ht="80.099999999999994" customHeight="1" x14ac:dyDescent="0.25">
      <c r="B143" s="51">
        <v>129</v>
      </c>
      <c r="C143" s="16" t="str">
        <f>Общая!E132</f>
        <v>ООО "КЛ-Инженер"</v>
      </c>
      <c r="D143" s="17" t="str">
        <f>CONCATENATE(Общая!G132," ",Общая!H132," ",Общая!I132," 
", Общая!K132," ",Общая!L132)</f>
        <v>Кушниров  Олег Николаевич 
Инженер по электрике 9 лет</v>
      </c>
      <c r="E143" s="18" t="str">
        <f>Общая!M132</f>
        <v>очередная</v>
      </c>
      <c r="F143" s="18" t="str">
        <f>Общая!R132</f>
        <v>V группа до и выше 1000 В</v>
      </c>
      <c r="G143" s="18" t="str">
        <f>Общая!N132</f>
        <v>административно-технический персонал</v>
      </c>
      <c r="H143" s="48" t="str">
        <f>Общая!S132</f>
        <v>ПТЭЭПЭЭ</v>
      </c>
      <c r="I143" s="19">
        <f>Общая!V132</f>
        <v>0.58333333333333304</v>
      </c>
    </row>
    <row r="144" spans="2:9" s="11" customFormat="1" ht="80.099999999999994" customHeight="1" x14ac:dyDescent="0.25">
      <c r="B144" s="51">
        <v>130</v>
      </c>
      <c r="C144" s="16" t="str">
        <f>Общая!E133</f>
        <v>ООО "КЛ-Инженер"</v>
      </c>
      <c r="D144" s="17" t="str">
        <f>CONCATENATE(Общая!G133," ",Общая!H133," ",Общая!I133," 
", Общая!K133," ",Общая!L133)</f>
        <v>Фёдоров  Максим Николаевич 
Специалист по электрике 9 лет</v>
      </c>
      <c r="E144" s="18" t="str">
        <f>Общая!M133</f>
        <v>внеочередная</v>
      </c>
      <c r="F144" s="18" t="str">
        <f>Общая!R133</f>
        <v>V группа до и выше 1000 В</v>
      </c>
      <c r="G144" s="18" t="str">
        <f>Общая!N133</f>
        <v>административно-технический персонал</v>
      </c>
      <c r="H144" s="48" t="str">
        <f>Общая!S133</f>
        <v>ПТЭЭПЭЭ</v>
      </c>
      <c r="I144" s="19">
        <f>Общая!V133</f>
        <v>0.58333333333333304</v>
      </c>
    </row>
    <row r="145" spans="2:9" s="11" customFormat="1" ht="80.099999999999994" customHeight="1" x14ac:dyDescent="0.25">
      <c r="B145" s="51">
        <v>131</v>
      </c>
      <c r="C145" s="16" t="str">
        <f>Общая!E134</f>
        <v>АО «Мастер металл»</v>
      </c>
      <c r="D145" s="17" t="str">
        <f>CONCATENATE(Общая!G134," ",Общая!H134," ",Общая!I134," 
", Общая!K134," ",Общая!L134)</f>
        <v>Казанов Сергей Валерьевич 
Энергетик 3 года 8 месяцев</v>
      </c>
      <c r="E145" s="18" t="str">
        <f>Общая!M134</f>
        <v>очередная</v>
      </c>
      <c r="F145" s="18" t="str">
        <f>Общая!R134</f>
        <v>V группа до и выше 1000 В</v>
      </c>
      <c r="G145" s="18" t="str">
        <f>Общая!N134</f>
        <v>административно-технический персонал</v>
      </c>
      <c r="H145" s="48" t="str">
        <f>Общая!S134</f>
        <v>ПТЭЭПЭЭ</v>
      </c>
      <c r="I145" s="19">
        <f>Общая!V134</f>
        <v>0.58333333333333304</v>
      </c>
    </row>
    <row r="146" spans="2:9" s="11" customFormat="1" ht="80.099999999999994" customHeight="1" x14ac:dyDescent="0.25">
      <c r="B146" s="51">
        <v>132</v>
      </c>
      <c r="C146" s="16" t="str">
        <f>Общая!E135</f>
        <v>ЗАО "ПРОМТЕХ-Сервис"</v>
      </c>
      <c r="D146" s="17" t="str">
        <f>CONCATENATE(Общая!G135," ",Общая!H135," ",Общая!I135," 
", Общая!K135," ",Общая!L135)</f>
        <v>Кутергин Денис Андреевич 
инженер-технолог 7 лет</v>
      </c>
      <c r="E146" s="18" t="str">
        <f>Общая!M135</f>
        <v>очередная</v>
      </c>
      <c r="F146" s="18" t="str">
        <f>Общая!R135</f>
        <v>III группа до и выше 1000 В</v>
      </c>
      <c r="G146" s="18" t="str">
        <f>Общая!N135</f>
        <v>административно-технический персонал</v>
      </c>
      <c r="H146" s="48" t="str">
        <f>Общая!S135</f>
        <v>ПТЭЭПЭЭ</v>
      </c>
      <c r="I146" s="19">
        <f>Общая!V135</f>
        <v>0.58333333333333304</v>
      </c>
    </row>
    <row r="147" spans="2:9" s="11" customFormat="1" ht="80.099999999999994" customHeight="1" x14ac:dyDescent="0.25">
      <c r="B147" s="51">
        <v>133</v>
      </c>
      <c r="C147" s="16" t="str">
        <f>Общая!E136</f>
        <v>ЗАО "ПРОМТЕХ-Сервис"</v>
      </c>
      <c r="D147" s="17" t="str">
        <f>CONCATENATE(Общая!G136," ",Общая!H136," ",Общая!I136," 
", Общая!K136," ",Общая!L136)</f>
        <v>Суков Владимир Александрович 
ведущий инженер 2 года</v>
      </c>
      <c r="E147" s="18" t="str">
        <f>Общая!M136</f>
        <v>очередная</v>
      </c>
      <c r="F147" s="18" t="str">
        <f>Общая!R136</f>
        <v>II группа до 1000 В</v>
      </c>
      <c r="G147" s="18" t="str">
        <f>Общая!N136</f>
        <v>административно-технический персонал</v>
      </c>
      <c r="H147" s="48" t="str">
        <f>Общая!S136</f>
        <v>ПТЭЭПЭЭ</v>
      </c>
      <c r="I147" s="19">
        <f>Общая!V136</f>
        <v>0.58333333333333304</v>
      </c>
    </row>
    <row r="148" spans="2:9" s="11" customFormat="1" ht="80.099999999999994" customHeight="1" x14ac:dyDescent="0.25">
      <c r="B148" s="51">
        <v>134</v>
      </c>
      <c r="C148" s="16" t="str">
        <f>Общая!E137</f>
        <v>ЗАО "ПРОМТЕХ-Сервис"</v>
      </c>
      <c r="D148" s="17" t="str">
        <f>CONCATENATE(Общая!G137," ",Общая!H137," ",Общая!I137," 
", Общая!K137," ",Общая!L137)</f>
        <v>Ахмадиев Эльмир Наилевич 
ведущий инженер 1 год</v>
      </c>
      <c r="E148" s="18" t="str">
        <f>Общая!M137</f>
        <v>очередная</v>
      </c>
      <c r="F148" s="18" t="str">
        <f>Общая!R137</f>
        <v>II группа до 1000 В</v>
      </c>
      <c r="G148" s="18" t="str">
        <f>Общая!N137</f>
        <v>административно-технический персонал</v>
      </c>
      <c r="H148" s="48" t="str">
        <f>Общая!S137</f>
        <v>ПТЭЭПЭЭ</v>
      </c>
      <c r="I148" s="19">
        <f>Общая!V137</f>
        <v>0.60416666666666696</v>
      </c>
    </row>
    <row r="149" spans="2:9" s="11" customFormat="1" ht="80.099999999999994" customHeight="1" x14ac:dyDescent="0.25">
      <c r="B149" s="51">
        <v>135</v>
      </c>
      <c r="C149" s="16" t="str">
        <f>Общая!E138</f>
        <v>ООО «Мэркури Элит»</v>
      </c>
      <c r="D149" s="17" t="str">
        <f>CONCATENATE(Общая!G138," ",Общая!H138," ",Общая!I138," 
", Общая!K138," ",Общая!L138)</f>
        <v>Ежиков  Владимир  Семенович 
Мастер участка 18 лет 4 мес</v>
      </c>
      <c r="E149" s="18" t="str">
        <f>Общая!M138</f>
        <v>внеочередная</v>
      </c>
      <c r="F149" s="18" t="str">
        <f>Общая!R138</f>
        <v>V группа до и выше 1000 В</v>
      </c>
      <c r="G149" s="18" t="str">
        <f>Общая!N138</f>
        <v>административно-технический персонал</v>
      </c>
      <c r="H149" s="48" t="str">
        <f>Общая!S138</f>
        <v>ПТЭЭПЭЭ</v>
      </c>
      <c r="I149" s="19">
        <f>Общая!V138</f>
        <v>0.60416666666666696</v>
      </c>
    </row>
    <row r="150" spans="2:9" s="11" customFormat="1" ht="80.099999999999994" customHeight="1" x14ac:dyDescent="0.25">
      <c r="B150" s="51">
        <v>136</v>
      </c>
      <c r="C150" s="16" t="str">
        <f>Общая!E139</f>
        <v>ЗАО "ТРАНСВАЛ"</v>
      </c>
      <c r="D150" s="17" t="str">
        <f>CONCATENATE(Общая!G139," ",Общая!H139," ",Общая!I139," 
", Общая!K139," ",Общая!L139)</f>
        <v>Овчаров  Роман  Евгеньевич 
Руководитель службы охраны труда   6 лет 11 месяцев</v>
      </c>
      <c r="E150" s="18" t="str">
        <f>Общая!M139</f>
        <v xml:space="preserve">Первичная </v>
      </c>
      <c r="F150" s="18" t="str">
        <f>Общая!R139</f>
        <v>II группа до 1000 В</v>
      </c>
      <c r="G150" s="18" t="str">
        <f>Общая!N139</f>
        <v>административно-технический персонал</v>
      </c>
      <c r="H150" s="48" t="str">
        <f>Общая!S139</f>
        <v>ПТЭЭПЭЭ</v>
      </c>
      <c r="I150" s="19">
        <f>Общая!V139</f>
        <v>0.60416666666666696</v>
      </c>
    </row>
    <row r="151" spans="2:9" s="11" customFormat="1" ht="80.099999999999994" customHeight="1" x14ac:dyDescent="0.25">
      <c r="B151" s="51">
        <v>137</v>
      </c>
      <c r="C151" s="16" t="str">
        <f>Общая!E140</f>
        <v>ООО «АКВАТИК»</v>
      </c>
      <c r="D151" s="17" t="str">
        <f>CONCATENATE(Общая!G140," ",Общая!H140," ",Общая!I140," 
", Общая!K140," ",Общая!L140)</f>
        <v>Парасочка  Иван  Николаевич 
главный инженер 4 мес</v>
      </c>
      <c r="E151" s="18" t="str">
        <f>Общая!M140</f>
        <v>первичная</v>
      </c>
      <c r="F151" s="18" t="str">
        <f>Общая!R140</f>
        <v>II группа до 1000 В</v>
      </c>
      <c r="G151" s="18" t="str">
        <f>Общая!N140</f>
        <v>административно-технический персонал</v>
      </c>
      <c r="H151" s="48" t="str">
        <f>Общая!S140</f>
        <v>ПТЭЭПЭЭ</v>
      </c>
      <c r="I151" s="19">
        <f>Общая!V140</f>
        <v>0.60416666666666696</v>
      </c>
    </row>
    <row r="152" spans="2:9" s="11" customFormat="1" ht="80.099999999999994" customHeight="1" x14ac:dyDescent="0.25">
      <c r="B152" s="51">
        <v>138</v>
      </c>
      <c r="C152" s="16" t="str">
        <f>Общая!E141</f>
        <v>ООО «АКВАТИК»</v>
      </c>
      <c r="D152" s="17" t="str">
        <f>CONCATENATE(Общая!G141," ",Общая!H141," ",Общая!I141," 
", Общая!K141," ",Общая!L141)</f>
        <v>Королев Виктор  Вадимович 
Заместитель технического директора  8 года</v>
      </c>
      <c r="E152" s="18" t="str">
        <f>Общая!M141</f>
        <v>первичная</v>
      </c>
      <c r="F152" s="18" t="str">
        <f>Общая!R141</f>
        <v>II группа до 1000 В</v>
      </c>
      <c r="G152" s="18" t="str">
        <f>Общая!N141</f>
        <v>административно-технический персонал</v>
      </c>
      <c r="H152" s="48" t="str">
        <f>Общая!S141</f>
        <v>ПТЭЭПЭЭ</v>
      </c>
      <c r="I152" s="19">
        <f>Общая!V141</f>
        <v>0.60416666666666696</v>
      </c>
    </row>
    <row r="153" spans="2:9" s="11" customFormat="1" ht="80.099999999999994" customHeight="1" x14ac:dyDescent="0.25">
      <c r="B153" s="51">
        <v>139</v>
      </c>
      <c r="C153" s="16" t="str">
        <f>Общая!E142</f>
        <v>ООО «АКВАТИК»</v>
      </c>
      <c r="D153" s="17" t="str">
        <f>CONCATENATE(Общая!G142," ",Общая!H142," ",Общая!I142," 
", Общая!K142," ",Общая!L142)</f>
        <v>Еремин  Денис  Александрович 
Начальник производства  4 года</v>
      </c>
      <c r="E153" s="18" t="str">
        <f>Общая!M142</f>
        <v>первичная</v>
      </c>
      <c r="F153" s="18" t="str">
        <f>Общая!R142</f>
        <v>II группа до 1000 В</v>
      </c>
      <c r="G153" s="18" t="str">
        <f>Общая!N142</f>
        <v>административно-технический персонал</v>
      </c>
      <c r="H153" s="48" t="str">
        <f>Общая!S142</f>
        <v>ПТЭЭПЭЭ</v>
      </c>
      <c r="I153" s="19">
        <f>Общая!V142</f>
        <v>0.60416666666666696</v>
      </c>
    </row>
    <row r="154" spans="2:9" s="11" customFormat="1" ht="80.099999999999994" customHeight="1" x14ac:dyDescent="0.25">
      <c r="B154" s="51">
        <v>140</v>
      </c>
      <c r="C154" s="16" t="str">
        <f>Общая!E143</f>
        <v>ИП КАЗЬМИН РОМАН ВЯЧЕСЛАВОВИЧ</v>
      </c>
      <c r="D154" s="17" t="str">
        <f>CONCATENATE(Общая!G143," ",Общая!H143," ",Общая!I143," 
", Общая!K143," ",Общая!L143)</f>
        <v xml:space="preserve">Тяпкин Алексей Тихонович 
электромонтажник </v>
      </c>
      <c r="E154" s="18" t="str">
        <f>Общая!M143</f>
        <v>внеочередная</v>
      </c>
      <c r="F154" s="18" t="str">
        <f>Общая!R143</f>
        <v>III до 1000 В</v>
      </c>
      <c r="G154" s="18" t="str">
        <f>Общая!N143</f>
        <v xml:space="preserve"> оперативно-ремонтный персонал</v>
      </c>
      <c r="H154" s="48" t="str">
        <f>Общая!S143</f>
        <v>ПТЭЭПЭЭ</v>
      </c>
      <c r="I154" s="19">
        <f>Общая!V143</f>
        <v>0.60416666666666696</v>
      </c>
    </row>
    <row r="155" spans="2:9" s="43" customFormat="1" ht="80.099999999999994" customHeight="1" x14ac:dyDescent="0.25">
      <c r="B155" s="51">
        <v>141</v>
      </c>
      <c r="C155" s="16" t="str">
        <f>Общая!E144</f>
        <v>ООО "НТПЗ"</v>
      </c>
      <c r="D155" s="17" t="str">
        <f>CONCATENATE(Общая!G144," ",Общая!H144," ",Общая!I144," 
", Общая!K144," ",Общая!L144)</f>
        <v xml:space="preserve">Шестаков Константин Николаевич 
Главный энергетик </v>
      </c>
      <c r="E155" s="18" t="str">
        <f>Общая!M144</f>
        <v>очередная</v>
      </c>
      <c r="F155" s="18" t="str">
        <f>Общая!R144</f>
        <v>V до и выше 1000 В</v>
      </c>
      <c r="G155" s="18" t="str">
        <f>Общая!N144</f>
        <v>административно-технический персонал</v>
      </c>
      <c r="H155" s="48" t="str">
        <f>Общая!S144</f>
        <v>ПТЭЭПЭЭ</v>
      </c>
      <c r="I155" s="19">
        <f>Общая!V144</f>
        <v>0.60416666666666696</v>
      </c>
    </row>
    <row r="156" spans="2:9" ht="80.099999999999994" customHeight="1" x14ac:dyDescent="0.25">
      <c r="B156" s="51">
        <v>142</v>
      </c>
      <c r="C156" s="16" t="str">
        <f>Общая!E145</f>
        <v>ООО "НТПЗ"</v>
      </c>
      <c r="D156" s="17" t="str">
        <f>CONCATENATE(Общая!G145," ",Общая!H145," ",Общая!I145," 
", Общая!K145," ",Общая!L145)</f>
        <v xml:space="preserve">Штырков Сергей Валерьевич 
инженер электрик </v>
      </c>
      <c r="E156" s="18" t="str">
        <f>Общая!M145</f>
        <v>очередная</v>
      </c>
      <c r="F156" s="18" t="str">
        <f>Общая!R145</f>
        <v>V до и выше 1000 В</v>
      </c>
      <c r="G156" s="18" t="str">
        <f>Общая!N145</f>
        <v>административно-технический персонал</v>
      </c>
      <c r="H156" s="48" t="str">
        <f>Общая!S145</f>
        <v>ПТЭЭПЭЭ</v>
      </c>
      <c r="I156" s="19">
        <f>Общая!V145</f>
        <v>0.60416666666666696</v>
      </c>
    </row>
    <row r="157" spans="2:9" ht="80.099999999999994" customHeight="1" x14ac:dyDescent="0.25">
      <c r="B157" s="51">
        <v>143</v>
      </c>
      <c r="C157" s="16" t="str">
        <f>Общая!E146</f>
        <v>ООО "АВТОРУСЬ СН"</v>
      </c>
      <c r="D157" s="17" t="str">
        <f>CONCATENATE(Общая!G146," ",Общая!H146," ",Общая!I146," 
", Общая!K146," ",Общая!L146)</f>
        <v xml:space="preserve">Шацкий Сергей Анатольевич 
заместитель руководителя </v>
      </c>
      <c r="E157" s="18" t="str">
        <f>Общая!M146</f>
        <v>первичная</v>
      </c>
      <c r="F157" s="18" t="str">
        <f>Общая!R146</f>
        <v>II до 1000 В</v>
      </c>
      <c r="G157" s="18" t="str">
        <f>Общая!N146</f>
        <v>административно-технический персонал</v>
      </c>
      <c r="H157" s="48" t="str">
        <f>Общая!S146</f>
        <v>ПТЭЭПЭЭ</v>
      </c>
      <c r="I157" s="19">
        <f>Общая!V146</f>
        <v>0.60416666666666696</v>
      </c>
    </row>
    <row r="158" spans="2:9" ht="80.099999999999994" customHeight="1" x14ac:dyDescent="0.25">
      <c r="B158" s="51">
        <v>144</v>
      </c>
      <c r="C158" s="16" t="str">
        <f>Общая!E147</f>
        <v>ООО "ПАВЛОВО-ПОСАДСКИЙ ШЕЛК"</v>
      </c>
      <c r="D158" s="17" t="str">
        <f>CONCATENATE(Общая!G147," ",Общая!H147," ",Общая!I147," 
", Общая!K147," ",Общая!L147)</f>
        <v xml:space="preserve">Никулин Сергей Владимирович 
Заместитель главного инженера </v>
      </c>
      <c r="E158" s="18" t="str">
        <f>Общая!M147</f>
        <v>внеочередная</v>
      </c>
      <c r="F158" s="18" t="str">
        <f>Общая!R147</f>
        <v>III до и выше 1000 В</v>
      </c>
      <c r="G158" s="18" t="str">
        <f>Общая!N147</f>
        <v>административно-технический персонал</v>
      </c>
      <c r="H158" s="48" t="str">
        <f>Общая!S147</f>
        <v>ПТЭЭПЭЭ</v>
      </c>
      <c r="I158" s="19">
        <f>Общая!V147</f>
        <v>0.60416666666666696</v>
      </c>
    </row>
    <row r="159" spans="2:9" ht="80.099999999999994" customHeight="1" x14ac:dyDescent="0.25">
      <c r="B159" s="51">
        <v>145</v>
      </c>
      <c r="C159" s="16" t="str">
        <f>Общая!E148</f>
        <v>МАУ "ДПРГО"</v>
      </c>
      <c r="D159" s="17" t="str">
        <f>CONCATENATE(Общая!G148," ",Общая!H148," ",Общая!I148," 
", Общая!K148," ",Общая!L148)</f>
        <v xml:space="preserve">Павлов Виктор Андреевич 
ведущий механик </v>
      </c>
      <c r="E159" s="18" t="str">
        <f>Общая!M148</f>
        <v>первичная</v>
      </c>
      <c r="F159" s="18" t="str">
        <f>Общая!R148</f>
        <v>II до 1000 В</v>
      </c>
      <c r="G159" s="18" t="str">
        <f>Общая!N148</f>
        <v>административно-технический персонал</v>
      </c>
      <c r="H159" s="48" t="str">
        <f>Общая!S148</f>
        <v>ПТЭЭПЭЭ</v>
      </c>
      <c r="I159" s="19">
        <f>Общая!V148</f>
        <v>0.60416666666666696</v>
      </c>
    </row>
    <row r="160" spans="2:9" ht="80.099999999999994" customHeight="1" x14ac:dyDescent="0.25">
      <c r="B160" s="51">
        <v>146</v>
      </c>
      <c r="C160" s="16" t="str">
        <f>Общая!E149</f>
        <v>МАУ "ДПРГО"</v>
      </c>
      <c r="D160" s="17" t="str">
        <f>CONCATENATE(Общая!G149," ",Общая!H149," ",Общая!I149," 
", Общая!K149," ",Общая!L149)</f>
        <v xml:space="preserve">Хвощевский Артур Евгеньевич 
ведущий инженер </v>
      </c>
      <c r="E160" s="18" t="str">
        <f>Общая!M149</f>
        <v>очередная</v>
      </c>
      <c r="F160" s="18" t="str">
        <f>Общая!R149</f>
        <v>IV до 1000 В</v>
      </c>
      <c r="G160" s="18" t="str">
        <f>Общая!N149</f>
        <v>административно-технический персонал</v>
      </c>
      <c r="H160" s="48" t="str">
        <f>Общая!S149</f>
        <v>ПТЭЭПЭЭ</v>
      </c>
      <c r="I160" s="19">
        <f>Общая!V149</f>
        <v>0.60416666666666696</v>
      </c>
    </row>
    <row r="161" spans="2:9" ht="80.099999999999994" customHeight="1" x14ac:dyDescent="0.25">
      <c r="B161" s="51">
        <v>147</v>
      </c>
      <c r="C161" s="16" t="str">
        <f>Общая!E150</f>
        <v>МАУ "ДПРГО"</v>
      </c>
      <c r="D161" s="17" t="str">
        <f>CONCATENATE(Общая!G150," ",Общая!H150," ",Общая!I150," 
", Общая!K150," ",Общая!L150)</f>
        <v xml:space="preserve">Черниченко Татьяна Кузьминична 
заведующий хозяйством </v>
      </c>
      <c r="E161" s="18" t="str">
        <f>Общая!M150</f>
        <v>очередная</v>
      </c>
      <c r="F161" s="18" t="str">
        <f>Общая!R150</f>
        <v>IV до 1000 В</v>
      </c>
      <c r="G161" s="18" t="str">
        <f>Общая!N150</f>
        <v>административно-технический персонал</v>
      </c>
      <c r="H161" s="48" t="str">
        <f>Общая!S150</f>
        <v>ПТЭЭПЭЭ</v>
      </c>
      <c r="I161" s="19">
        <f>Общая!V150</f>
        <v>0.60416666666666696</v>
      </c>
    </row>
    <row r="162" spans="2:9" ht="80.099999999999994" customHeight="1" x14ac:dyDescent="0.25">
      <c r="B162" s="51">
        <v>148</v>
      </c>
      <c r="C162" s="16" t="str">
        <f>Общая!E151</f>
        <v>ООО "ЭКОХИМПРИБОР - СЕРВИС"</v>
      </c>
      <c r="D162" s="17" t="str">
        <f>CONCATENATE(Общая!G151," ",Общая!H151," ",Общая!I151," 
", Общая!K151," ",Общая!L151)</f>
        <v xml:space="preserve">Симаков Евгений Александрович 
сервис-инженер </v>
      </c>
      <c r="E162" s="18" t="str">
        <f>Общая!M151</f>
        <v>первичная</v>
      </c>
      <c r="F162" s="18" t="str">
        <f>Общая!R151</f>
        <v>II до 1000 В</v>
      </c>
      <c r="G162" s="18" t="str">
        <f>Общая!N151</f>
        <v>административно-технический персонал</v>
      </c>
      <c r="H162" s="48" t="str">
        <f>Общая!S151</f>
        <v>ПТЭЭПЭЭ</v>
      </c>
      <c r="I162" s="19">
        <f>Общая!V151</f>
        <v>0.60416666666666696</v>
      </c>
    </row>
    <row r="163" spans="2:9" ht="80.099999999999994" customHeight="1" x14ac:dyDescent="0.25">
      <c r="B163" s="51">
        <v>149</v>
      </c>
      <c r="C163" s="16" t="str">
        <f>Общая!E152</f>
        <v>ООО "ЗВЕНИГОРОДСКИЙ ГОРОДСКОЙ ВОДОКАНАЛ"</v>
      </c>
      <c r="D163" s="17" t="str">
        <f>CONCATENATE(Общая!G152," ",Общая!H152," ",Общая!I152," 
", Общая!K152," ",Общая!L152)</f>
        <v xml:space="preserve">Пушков Сергей Владимирович 
Начальник участка </v>
      </c>
      <c r="E163" s="18" t="str">
        <f>Общая!M152</f>
        <v>внеочередная</v>
      </c>
      <c r="F163" s="18" t="str">
        <f>Общая!R152</f>
        <v>III до 1000 В</v>
      </c>
      <c r="G163" s="18" t="str">
        <f>Общая!N152</f>
        <v>административно-технический персонал</v>
      </c>
      <c r="H163" s="48" t="str">
        <f>Общая!S152</f>
        <v>ПТЭЭПЭЭ</v>
      </c>
      <c r="I163" s="19">
        <f>Общая!V152</f>
        <v>0.60416666666666696</v>
      </c>
    </row>
    <row r="164" spans="2:9" ht="80.099999999999994" customHeight="1" x14ac:dyDescent="0.25">
      <c r="B164" s="51">
        <v>150</v>
      </c>
      <c r="C164" s="16" t="str">
        <f>Общая!E153</f>
        <v>ООО "ЗВЕНИГОРОДСКИЙ ГОРОДСКОЙ ВОДОКАНАЛ"</v>
      </c>
      <c r="D164" s="17" t="str">
        <f>CONCATENATE(Общая!G153," ",Общая!H153," ",Общая!I153," 
", Общая!K153," ",Общая!L153)</f>
        <v xml:space="preserve">Сорокин Владимир Евгеньевич 
Мастер </v>
      </c>
      <c r="E164" s="18" t="str">
        <f>Общая!M153</f>
        <v>внеочередная</v>
      </c>
      <c r="F164" s="18" t="str">
        <f>Общая!R153</f>
        <v>III до 1000 В</v>
      </c>
      <c r="G164" s="18" t="str">
        <f>Общая!N153</f>
        <v>административно-технический персонал</v>
      </c>
      <c r="H164" s="48" t="str">
        <f>Общая!S153</f>
        <v>ПТЭЭПЭЭ</v>
      </c>
      <c r="I164" s="19">
        <f>Общая!V153</f>
        <v>0.60416666666666696</v>
      </c>
    </row>
    <row r="165" spans="2:9" ht="80.099999999999994" customHeight="1" x14ac:dyDescent="0.25">
      <c r="B165" s="51">
        <v>151</v>
      </c>
      <c r="C165" s="16" t="str">
        <f>Общая!E154</f>
        <v>ООО "ЗВЕНИГОРОДСКИЙ ГОРОДСКОЙ ВОДОКАНАЛ"</v>
      </c>
      <c r="D165" s="17" t="str">
        <f>CONCATENATE(Общая!G154," ",Общая!H154," ",Общая!I154," 
", Общая!K154," ",Общая!L154)</f>
        <v xml:space="preserve">Лазутин Андрей Петрович 
главный энергетик </v>
      </c>
      <c r="E165" s="18" t="str">
        <f>Общая!M154</f>
        <v>внеочередная</v>
      </c>
      <c r="F165" s="18" t="str">
        <f>Общая!R154</f>
        <v>III до 1000 В</v>
      </c>
      <c r="G165" s="18" t="str">
        <f>Общая!N154</f>
        <v>административно-технический персонал</v>
      </c>
      <c r="H165" s="48" t="str">
        <f>Общая!S154</f>
        <v>ПТЭЭПЭЭ</v>
      </c>
      <c r="I165" s="19">
        <f>Общая!V154</f>
        <v>0.60416666666666696</v>
      </c>
    </row>
    <row r="166" spans="2:9" ht="80.099999999999994" customHeight="1" x14ac:dyDescent="0.25">
      <c r="B166" s="51">
        <v>152</v>
      </c>
      <c r="C166" s="16" t="str">
        <f>Общая!E155</f>
        <v>ООО " А АВТОРУСЬ МЫТИЩИ "</v>
      </c>
      <c r="D166" s="17" t="str">
        <f>CONCATENATE(Общая!G155," ",Общая!H155," ",Общая!I155," 
", Общая!K155," ",Общая!L155)</f>
        <v xml:space="preserve">Ермилов Владимир Геннадьевич 
руководитель административно-хозяйственного отдела </v>
      </c>
      <c r="E166" s="18" t="str">
        <f>Общая!M155</f>
        <v>внеочередная</v>
      </c>
      <c r="F166" s="18" t="str">
        <f>Общая!R155</f>
        <v>IV до 1000 В</v>
      </c>
      <c r="G166" s="18" t="str">
        <f>Общая!N155</f>
        <v>административно-технический персонал</v>
      </c>
      <c r="H166" s="48" t="str">
        <f>Общая!S155</f>
        <v>ПТЭЭПЭЭ</v>
      </c>
      <c r="I166" s="19">
        <f>Общая!V155</f>
        <v>0.60416666666666696</v>
      </c>
    </row>
    <row r="167" spans="2:9" ht="80.099999999999994" customHeight="1" x14ac:dyDescent="0.25">
      <c r="B167" s="51">
        <v>153</v>
      </c>
      <c r="C167" s="16" t="str">
        <f>Общая!E156</f>
        <v>ООО "ГРИН ЭФФЕКТ"</v>
      </c>
      <c r="D167" s="17" t="str">
        <f>CONCATENATE(Общая!G156," ",Общая!H156," ",Общая!I156," 
", Общая!K156," ",Общая!L156)</f>
        <v xml:space="preserve">Сучков Валентин Михайлович 
Инженер КИПиА </v>
      </c>
      <c r="E167" s="18" t="str">
        <f>Общая!M156</f>
        <v>внеочередная</v>
      </c>
      <c r="F167" s="18" t="str">
        <f>Общая!R156</f>
        <v>III до 1000 В</v>
      </c>
      <c r="G167" s="18" t="str">
        <f>Общая!N156</f>
        <v>административно-технический персонал</v>
      </c>
      <c r="H167" s="48" t="str">
        <f>Общая!S156</f>
        <v>ПТЭЭПЭЭ</v>
      </c>
      <c r="I167" s="19">
        <f>Общая!V156</f>
        <v>0.60416666666666696</v>
      </c>
    </row>
    <row r="168" spans="2:9" ht="80.099999999999994" customHeight="1" x14ac:dyDescent="0.25">
      <c r="B168" s="51">
        <v>154</v>
      </c>
      <c r="C168" s="16" t="str">
        <f>Общая!E157</f>
        <v>ООО "ГРИН ЭФФЕКТ"</v>
      </c>
      <c r="D168" s="17" t="str">
        <f>CONCATENATE(Общая!G157," ",Общая!H157," ",Общая!I157," 
", Общая!K157," ",Общая!L157)</f>
        <v xml:space="preserve">Панфилов Константин Олегович 
Руководитель группы (АСУ ТП) </v>
      </c>
      <c r="E168" s="18" t="str">
        <f>Общая!M157</f>
        <v>внеочередная</v>
      </c>
      <c r="F168" s="18" t="str">
        <f>Общая!R157</f>
        <v>IV до 1000 В</v>
      </c>
      <c r="G168" s="18" t="str">
        <f>Общая!N157</f>
        <v>административно-технический персонал</v>
      </c>
      <c r="H168" s="48" t="str">
        <f>Общая!S157</f>
        <v>ПТЭЭПЭЭ</v>
      </c>
      <c r="I168" s="19">
        <f>Общая!V157</f>
        <v>0.60416666666666696</v>
      </c>
    </row>
    <row r="169" spans="2:9" ht="80.099999999999994" customHeight="1" x14ac:dyDescent="0.25">
      <c r="B169" s="51">
        <v>155</v>
      </c>
      <c r="C169" s="16" t="str">
        <f>Общая!E158</f>
        <v>ООО "ГРИН ЭФФЕКТ"</v>
      </c>
      <c r="D169" s="17" t="str">
        <f>CONCATENATE(Общая!G158," ",Общая!H158," ",Общая!I158," 
", Общая!K158," ",Общая!L158)</f>
        <v xml:space="preserve">Никоноров Кирилл Валерьевич 
Монтажник систем вентиляции и кондиционирования </v>
      </c>
      <c r="E169" s="18" t="str">
        <f>Общая!M158</f>
        <v>внеочередная</v>
      </c>
      <c r="F169" s="18" t="str">
        <f>Общая!R158</f>
        <v>III до 1000 В</v>
      </c>
      <c r="G169" s="18" t="str">
        <f>Общая!N158</f>
        <v xml:space="preserve"> оперативно-ремонтный персонал</v>
      </c>
      <c r="H169" s="48" t="str">
        <f>Общая!S158</f>
        <v>ПТЭЭПЭЭ</v>
      </c>
      <c r="I169" s="19">
        <f>Общая!V158</f>
        <v>0.60416666666666696</v>
      </c>
    </row>
    <row r="170" spans="2:9" ht="80.099999999999994" customHeight="1" x14ac:dyDescent="0.25">
      <c r="B170" s="51">
        <v>156</v>
      </c>
      <c r="C170" s="16" t="str">
        <f>Общая!E159</f>
        <v>ООО "ГРИН ЭФФЕКТ"</v>
      </c>
      <c r="D170" s="17" t="str">
        <f>CONCATENATE(Общая!G159," ",Общая!H159," ",Общая!I159," 
", Общая!K159," ",Общая!L159)</f>
        <v xml:space="preserve">Щусь Андрей Александрович 
Инженер-технолог (АСУ ТП) </v>
      </c>
      <c r="E170" s="18" t="str">
        <f>Общая!M159</f>
        <v>внеочередная</v>
      </c>
      <c r="F170" s="18" t="str">
        <f>Общая!R159</f>
        <v>III до 1000 В</v>
      </c>
      <c r="G170" s="18" t="str">
        <f>Общая!N159</f>
        <v>административно-технический персонал</v>
      </c>
      <c r="H170" s="48" t="str">
        <f>Общая!S159</f>
        <v>ПТЭЭПЭЭ</v>
      </c>
      <c r="I170" s="19">
        <f>Общая!V159</f>
        <v>0.60416666666666696</v>
      </c>
    </row>
    <row r="171" spans="2:9" ht="80.099999999999994" customHeight="1" x14ac:dyDescent="0.25">
      <c r="B171" s="51">
        <v>157</v>
      </c>
      <c r="C171" s="16" t="str">
        <f>Общая!E160</f>
        <v>ООО "АЛЬМИДА"</v>
      </c>
      <c r="D171" s="17" t="str">
        <f>CONCATENATE(Общая!G160," ",Общая!H160," ",Общая!I160," 
", Общая!K160," ",Общая!L160)</f>
        <v xml:space="preserve">Ореховский Дмитрий Викторович 
Заместитель генерального директора </v>
      </c>
      <c r="E171" s="18" t="str">
        <f>Общая!M160</f>
        <v>очередная</v>
      </c>
      <c r="F171" s="18" t="str">
        <f>Общая!R160</f>
        <v>III до 1000 В</v>
      </c>
      <c r="G171" s="18" t="str">
        <f>Общая!N160</f>
        <v>административно-технический персонал</v>
      </c>
      <c r="H171" s="48" t="str">
        <f>Общая!S160</f>
        <v>ПТЭЭПЭЭ</v>
      </c>
      <c r="I171" s="19">
        <f>Общая!V160</f>
        <v>0.60416666666666696</v>
      </c>
    </row>
    <row r="172" spans="2:9" ht="80.099999999999994" customHeight="1" x14ac:dyDescent="0.25">
      <c r="B172" s="51">
        <v>158</v>
      </c>
      <c r="C172" s="16" t="str">
        <f>Общая!E161</f>
        <v>МУП "ТЕПЛОСЕТЬ"</v>
      </c>
      <c r="D172" s="17" t="str">
        <f>CONCATENATE(Общая!G161," ",Общая!H161," ",Общая!I161," 
", Общая!K161," ",Общая!L161)</f>
        <v xml:space="preserve">Леонов Леонид Алексеевич 
Электромонтер по ремонту и обслуживанию электрооборудования </v>
      </c>
      <c r="E172" s="18" t="str">
        <f>Общая!M161</f>
        <v>очередная</v>
      </c>
      <c r="F172" s="18" t="str">
        <f>Общая!R161</f>
        <v>III до 1000 В</v>
      </c>
      <c r="G172" s="18" t="str">
        <f>Общая!N161</f>
        <v>административно-технический персонал</v>
      </c>
      <c r="H172" s="48" t="str">
        <f>Общая!S161</f>
        <v>ПТЭЭПЭЭ</v>
      </c>
      <c r="I172" s="19">
        <f>Общая!V161</f>
        <v>0.60416666666666696</v>
      </c>
    </row>
    <row r="173" spans="2:9" ht="80.099999999999994" customHeight="1" x14ac:dyDescent="0.25">
      <c r="B173" s="51">
        <v>159</v>
      </c>
      <c r="C173" s="16" t="str">
        <f>Общая!E162</f>
        <v>ООО "МКС"</v>
      </c>
      <c r="D173" s="17" t="str">
        <f>CONCATENATE(Общая!G162," ",Общая!H162," ",Общая!I162," 
", Общая!K162," ",Общая!L162)</f>
        <v xml:space="preserve">Соболь Владимир Владимирович 
Инженер сети связи </v>
      </c>
      <c r="E173" s="18" t="str">
        <f>Общая!M162</f>
        <v>очередная</v>
      </c>
      <c r="F173" s="18" t="str">
        <f>Общая!R162</f>
        <v>III до 1000 В</v>
      </c>
      <c r="G173" s="18" t="str">
        <f>Общая!N162</f>
        <v>административно-технический персонал</v>
      </c>
      <c r="H173" s="48" t="str">
        <f>Общая!S162</f>
        <v>ПТЭЭПЭЭ</v>
      </c>
      <c r="I173" s="19">
        <f>Общая!V162</f>
        <v>0.60416666666666696</v>
      </c>
    </row>
    <row r="174" spans="2:9" ht="80.099999999999994" customHeight="1" x14ac:dyDescent="0.25">
      <c r="B174" s="51">
        <v>160</v>
      </c>
      <c r="C174" s="16" t="str">
        <f>Общая!E163</f>
        <v>ООО "ЭЛЕКТРУМ-И"</v>
      </c>
      <c r="D174" s="17" t="str">
        <f>CONCATENATE(Общая!G163," ",Общая!H163," ",Общая!I163," 
", Общая!K163," ",Общая!L163)</f>
        <v xml:space="preserve">Саржанов Рафаэль Шамильевич 
Инженер энергетик </v>
      </c>
      <c r="E174" s="18" t="str">
        <f>Общая!M163</f>
        <v>очередная</v>
      </c>
      <c r="F174" s="18" t="str">
        <f>Общая!R163</f>
        <v>V до и выше 1000 В</v>
      </c>
      <c r="G174" s="18" t="str">
        <f>Общая!N163</f>
        <v>административно-технический персонал</v>
      </c>
      <c r="H174" s="48" t="str">
        <f>Общая!S163</f>
        <v>ПТЭЭПЭЭ</v>
      </c>
      <c r="I174" s="19">
        <f>Общая!V163</f>
        <v>0.60416666666666696</v>
      </c>
    </row>
    <row r="175" spans="2:9" ht="80.099999999999994" customHeight="1" x14ac:dyDescent="0.25">
      <c r="B175" s="51">
        <v>161</v>
      </c>
      <c r="C175" s="16" t="str">
        <f>Общая!E164</f>
        <v>ООО "ЭЛЕКТРУМ-И"</v>
      </c>
      <c r="D175" s="17" t="str">
        <f>CONCATENATE(Общая!G164," ",Общая!H164," ",Общая!I164," 
", Общая!K164," ",Общая!L164)</f>
        <v xml:space="preserve">Кирдяпкин Владислав Евгеньевич 
Инженер электронных сетей </v>
      </c>
      <c r="E175" s="18" t="str">
        <f>Общая!M164</f>
        <v>первичная</v>
      </c>
      <c r="F175" s="18" t="str">
        <f>Общая!R164</f>
        <v>II до и выше 1000 В</v>
      </c>
      <c r="G175" s="18" t="str">
        <f>Общая!N164</f>
        <v>административно-технический персонал</v>
      </c>
      <c r="H175" s="48" t="str">
        <f>Общая!S164</f>
        <v>ПТЭЭПЭЭ</v>
      </c>
      <c r="I175" s="19">
        <f>Общая!V164</f>
        <v>0.60416666666666696</v>
      </c>
    </row>
    <row r="176" spans="2:9" ht="80.099999999999994" customHeight="1" x14ac:dyDescent="0.25">
      <c r="B176" s="51">
        <v>162</v>
      </c>
      <c r="C176" s="16" t="str">
        <f>Общая!E165</f>
        <v>АО "ИСТРИНСКАЯ ТЕПЛОСЕТЬ"</v>
      </c>
      <c r="D176" s="17" t="str">
        <f>CONCATENATE(Общая!G165," ",Общая!H165," ",Общая!I165," 
", Общая!K165," ",Общая!L165)</f>
        <v xml:space="preserve">Пилякин Роман Викторович 
заместитель главного энергетика </v>
      </c>
      <c r="E176" s="18" t="str">
        <f>Общая!M165</f>
        <v>очередная</v>
      </c>
      <c r="F176" s="18" t="str">
        <f>Общая!R165</f>
        <v>IV до 1000 В</v>
      </c>
      <c r="G176" s="18" t="str">
        <f>Общая!N165</f>
        <v>административно-технический персонал</v>
      </c>
      <c r="H176" s="48" t="str">
        <f>Общая!S165</f>
        <v>ПТЭЭПЭЭ</v>
      </c>
      <c r="I176" s="19">
        <f>Общая!V165</f>
        <v>0.60416666666666696</v>
      </c>
    </row>
    <row r="177" spans="2:9" ht="80.099999999999994" customHeight="1" x14ac:dyDescent="0.25">
      <c r="B177" s="51">
        <v>163</v>
      </c>
      <c r="C177" s="16" t="str">
        <f>Общая!E166</f>
        <v>АО "ИСТРИНСКАЯ ТЕПЛОСЕТЬ"</v>
      </c>
      <c r="D177" s="17" t="str">
        <f>CONCATENATE(Общая!G166," ",Общая!H166," ",Общая!I166," 
", Общая!K166," ",Общая!L166)</f>
        <v xml:space="preserve">Болдуев Александр Петрович 
инженер-энергетик </v>
      </c>
      <c r="E177" s="18" t="str">
        <f>Общая!M166</f>
        <v>очередная</v>
      </c>
      <c r="F177" s="18" t="str">
        <f>Общая!R166</f>
        <v>IV до 1000 В</v>
      </c>
      <c r="G177" s="18" t="str">
        <f>Общая!N166</f>
        <v>административно-технический персонал</v>
      </c>
      <c r="H177" s="48" t="str">
        <f>Общая!S166</f>
        <v>ПТЭЭПЭЭ</v>
      </c>
      <c r="I177" s="19">
        <f>Общая!V166</f>
        <v>0.60416666666666696</v>
      </c>
    </row>
    <row r="178" spans="2:9" ht="80.099999999999994" customHeight="1" x14ac:dyDescent="0.25">
      <c r="B178" s="51">
        <v>164</v>
      </c>
      <c r="C178" s="16" t="str">
        <f>Общая!E167</f>
        <v>АО "ИСТРИНСКАЯ ТЕПЛОСЕТЬ"</v>
      </c>
      <c r="D178" s="17" t="str">
        <f>CONCATENATE(Общая!G167," ",Общая!H167," ",Общая!I167," 
", Общая!K167," ",Общая!L167)</f>
        <v xml:space="preserve">Гаврилова Виктория Алексеевна 
мастер </v>
      </c>
      <c r="E178" s="18" t="str">
        <f>Общая!M167</f>
        <v>очередная</v>
      </c>
      <c r="F178" s="18" t="str">
        <f>Общая!R167</f>
        <v>IV до 1000 В</v>
      </c>
      <c r="G178" s="18" t="str">
        <f>Общая!N167</f>
        <v>административно-технический персонал</v>
      </c>
      <c r="H178" s="48" t="str">
        <f>Общая!S167</f>
        <v>ПТЭЭПЭЭ</v>
      </c>
      <c r="I178" s="19">
        <f>Общая!V167</f>
        <v>0.60416666666666696</v>
      </c>
    </row>
    <row r="179" spans="2:9" ht="80.099999999999994" customHeight="1" x14ac:dyDescent="0.25">
      <c r="B179" s="51">
        <v>165</v>
      </c>
      <c r="C179" s="16" t="str">
        <f>Общая!E168</f>
        <v>АО "ИСТРИНСКАЯ ТЕПЛОСЕТЬ"</v>
      </c>
      <c r="D179" s="17" t="str">
        <f>CONCATENATE(Общая!G168," ",Общая!H168," ",Общая!I168," 
", Общая!K168," ",Общая!L168)</f>
        <v xml:space="preserve">Михайлов Дмитрий Евгеньевич 
мастер </v>
      </c>
      <c r="E179" s="18" t="str">
        <f>Общая!M168</f>
        <v>очередная</v>
      </c>
      <c r="F179" s="18" t="str">
        <f>Общая!R168</f>
        <v>IV до 1000 В</v>
      </c>
      <c r="G179" s="18" t="str">
        <f>Общая!N168</f>
        <v>административно-технический персонал</v>
      </c>
      <c r="H179" s="48" t="str">
        <f>Общая!S168</f>
        <v>ПТЭЭПЭЭ</v>
      </c>
      <c r="I179" s="19">
        <f>Общая!V168</f>
        <v>0.625</v>
      </c>
    </row>
    <row r="182" spans="2:9" ht="27.75" x14ac:dyDescent="0.25">
      <c r="D182" s="44" t="s">
        <v>89</v>
      </c>
      <c r="E182" s="43"/>
      <c r="F182" s="43"/>
      <c r="G182" s="43"/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9"/>
  <sheetViews>
    <sheetView topLeftCell="A13" zoomScaleNormal="100" workbookViewId="0">
      <selection activeCell="I16" sqref="I16"/>
    </sheetView>
  </sheetViews>
  <sheetFormatPr defaultColWidth="9.140625" defaultRowHeight="15.75" x14ac:dyDescent="0.25"/>
  <cols>
    <col min="1" max="1" width="1.7109375" style="1" customWidth="1"/>
    <col min="2" max="2" width="4.7109375" style="1" customWidth="1"/>
    <col min="3" max="3" width="45" style="1" customWidth="1"/>
    <col min="4" max="4" width="35.85546875" style="1" customWidth="1"/>
    <col min="5" max="5" width="13" style="1" bestFit="1" customWidth="1"/>
    <col min="6" max="6" width="15" style="1" customWidth="1"/>
    <col min="7" max="7" width="8.7109375"/>
    <col min="8" max="8" width="22.7109375" style="1" customWidth="1"/>
    <col min="9" max="16384" width="9.140625" style="1"/>
  </cols>
  <sheetData>
    <row r="1" spans="2:8" x14ac:dyDescent="0.25">
      <c r="G1" s="1"/>
    </row>
    <row r="2" spans="2:8" ht="18.75" x14ac:dyDescent="0.25">
      <c r="D2" s="5" t="s">
        <v>32</v>
      </c>
      <c r="G2" s="1"/>
    </row>
    <row r="3" spans="2:8" ht="18.75" x14ac:dyDescent="0.25">
      <c r="D3" s="2" t="s">
        <v>33</v>
      </c>
      <c r="G3" s="1"/>
    </row>
    <row r="4" spans="2:8" ht="18.75" x14ac:dyDescent="0.25">
      <c r="D4" s="2" t="s">
        <v>40</v>
      </c>
      <c r="G4" s="1"/>
    </row>
    <row r="5" spans="2:8" ht="18.75" x14ac:dyDescent="0.25">
      <c r="D5" s="2" t="s">
        <v>41</v>
      </c>
      <c r="G5" s="1"/>
    </row>
    <row r="7" spans="2:8" ht="31.5" x14ac:dyDescent="0.25">
      <c r="B7" s="4" t="s">
        <v>5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47</v>
      </c>
      <c r="H7" s="4" t="s">
        <v>38</v>
      </c>
    </row>
    <row r="8" spans="2:8" ht="31.5" x14ac:dyDescent="0.25">
      <c r="B8" s="20" t="e">
        <f>CONCATENATE(Общая!#REF!)</f>
        <v>#REF!</v>
      </c>
      <c r="C8" s="12" t="e">
        <f>CONCATENATE(Общая!#REF!," ",Общая!#REF!," ",Общая!#REF!)</f>
        <v>#REF!</v>
      </c>
      <c r="D8" s="15" t="e">
        <f>Общая!#REF!</f>
        <v>#REF!</v>
      </c>
      <c r="E8" s="15" t="s">
        <v>39</v>
      </c>
      <c r="F8" s="14" t="e">
        <f>CONCATENATE(TEXT(Общая!#REF!,"ДД.ММ.ГГГГ"))</f>
        <v>#REF!</v>
      </c>
      <c r="G8" s="38" t="e">
        <f>Общая!#REF!</f>
        <v>#REF!</v>
      </c>
      <c r="H8" s="42" t="s">
        <v>52</v>
      </c>
    </row>
    <row r="9" spans="2:8" ht="31.5" x14ac:dyDescent="0.25">
      <c r="B9" s="20" t="e">
        <f>CONCATENATE(Общая!#REF!)</f>
        <v>#REF!</v>
      </c>
      <c r="C9" s="12" t="e">
        <f>CONCATENATE(Общая!#REF!," ",Общая!#REF!," ",Общая!#REF!)</f>
        <v>#REF!</v>
      </c>
      <c r="D9" s="15" t="e">
        <f>Общая!#REF!</f>
        <v>#REF!</v>
      </c>
      <c r="E9" s="15" t="s">
        <v>39</v>
      </c>
      <c r="F9" s="14" t="e">
        <f>CONCATENATE(TEXT(Общая!#REF!,"ДД.ММ.ГГГГ"))</f>
        <v>#REF!</v>
      </c>
      <c r="G9" s="38" t="e">
        <f>Общая!#REF!</f>
        <v>#REF!</v>
      </c>
      <c r="H9" s="42" t="s">
        <v>52</v>
      </c>
    </row>
    <row r="10" spans="2:8" ht="31.5" x14ac:dyDescent="0.25">
      <c r="B10" s="20" t="e">
        <f>CONCATENATE(Общая!#REF!)</f>
        <v>#REF!</v>
      </c>
      <c r="C10" s="12" t="e">
        <f>CONCATENATE(Общая!#REF!," ",Общая!#REF!," ",Общая!#REF!)</f>
        <v>#REF!</v>
      </c>
      <c r="D10" s="15" t="e">
        <f>Общая!#REF!</f>
        <v>#REF!</v>
      </c>
      <c r="E10" s="15" t="s">
        <v>39</v>
      </c>
      <c r="F10" s="14" t="e">
        <f>CONCATENATE(TEXT(Общая!#REF!,"ДД.ММ.ГГГГ"))</f>
        <v>#REF!</v>
      </c>
      <c r="G10" s="38" t="e">
        <f>Общая!#REF!</f>
        <v>#REF!</v>
      </c>
      <c r="H10" s="42" t="s">
        <v>52</v>
      </c>
    </row>
    <row r="11" spans="2:8" ht="31.5" x14ac:dyDescent="0.25">
      <c r="B11" s="20" t="e">
        <f>CONCATENATE(Общая!#REF!)</f>
        <v>#REF!</v>
      </c>
      <c r="C11" s="12" t="e">
        <f>CONCATENATE(Общая!#REF!," ",Общая!#REF!," ",Общая!#REF!)</f>
        <v>#REF!</v>
      </c>
      <c r="D11" s="15" t="e">
        <f>Общая!#REF!</f>
        <v>#REF!</v>
      </c>
      <c r="E11" s="15" t="s">
        <v>39</v>
      </c>
      <c r="F11" s="14" t="e">
        <f>CONCATENATE(TEXT(Общая!#REF!,"ДД.ММ.ГГГГ"))</f>
        <v>#REF!</v>
      </c>
      <c r="G11" s="38" t="e">
        <f>Общая!#REF!</f>
        <v>#REF!</v>
      </c>
      <c r="H11" s="42" t="s">
        <v>52</v>
      </c>
    </row>
    <row r="12" spans="2:8" ht="31.5" x14ac:dyDescent="0.25">
      <c r="B12" s="20" t="e">
        <f>CONCATENATE(Общая!#REF!)</f>
        <v>#REF!</v>
      </c>
      <c r="C12" s="12" t="e">
        <f>CONCATENATE(Общая!#REF!," ",Общая!#REF!," ",Общая!#REF!)</f>
        <v>#REF!</v>
      </c>
      <c r="D12" s="15" t="e">
        <f>Общая!#REF!</f>
        <v>#REF!</v>
      </c>
      <c r="E12" s="15" t="s">
        <v>39</v>
      </c>
      <c r="F12" s="14" t="e">
        <f>CONCATENATE(TEXT(Общая!#REF!,"ДД.ММ.ГГГГ"))</f>
        <v>#REF!</v>
      </c>
      <c r="G12" s="38" t="e">
        <f>Общая!#REF!</f>
        <v>#REF!</v>
      </c>
      <c r="H12" s="42" t="s">
        <v>52</v>
      </c>
    </row>
    <row r="13" spans="2:8" ht="31.5" x14ac:dyDescent="0.25">
      <c r="B13" s="20" t="e">
        <f>CONCATENATE(Общая!#REF!)</f>
        <v>#REF!</v>
      </c>
      <c r="C13" s="12" t="e">
        <f>CONCATENATE(Общая!#REF!," ",Общая!#REF!," ",Общая!#REF!)</f>
        <v>#REF!</v>
      </c>
      <c r="D13" s="15" t="e">
        <f>Общая!#REF!</f>
        <v>#REF!</v>
      </c>
      <c r="E13" s="15" t="s">
        <v>39</v>
      </c>
      <c r="F13" s="14" t="e">
        <f>CONCATENATE(TEXT(Общая!#REF!,"ДД.ММ.ГГГГ"))</f>
        <v>#REF!</v>
      </c>
      <c r="G13" s="38" t="e">
        <f>Общая!#REF!</f>
        <v>#REF!</v>
      </c>
      <c r="H13" s="42" t="s">
        <v>52</v>
      </c>
    </row>
    <row r="14" spans="2:8" ht="31.5" x14ac:dyDescent="0.25">
      <c r="B14" s="20" t="e">
        <f>CONCATENATE(Общая!#REF!)</f>
        <v>#REF!</v>
      </c>
      <c r="C14" s="12" t="e">
        <f>CONCATENATE(Общая!#REF!," ",Общая!#REF!," ",Общая!#REF!)</f>
        <v>#REF!</v>
      </c>
      <c r="D14" s="15" t="e">
        <f>Общая!#REF!</f>
        <v>#REF!</v>
      </c>
      <c r="E14" s="15" t="s">
        <v>39</v>
      </c>
      <c r="F14" s="14" t="e">
        <f>CONCATENATE(TEXT(Общая!#REF!,"ДД.ММ.ГГГГ"))</f>
        <v>#REF!</v>
      </c>
      <c r="G14" s="38" t="e">
        <f>Общая!#REF!</f>
        <v>#REF!</v>
      </c>
      <c r="H14" s="42" t="s">
        <v>52</v>
      </c>
    </row>
    <row r="15" spans="2:8" ht="31.5" x14ac:dyDescent="0.25">
      <c r="B15" s="20" t="e">
        <f>CONCATENATE(Общая!#REF!)</f>
        <v>#REF!</v>
      </c>
      <c r="C15" s="12" t="e">
        <f>CONCATENATE(Общая!#REF!," ",Общая!#REF!," ",Общая!#REF!)</f>
        <v>#REF!</v>
      </c>
      <c r="D15" s="15" t="e">
        <f>Общая!#REF!</f>
        <v>#REF!</v>
      </c>
      <c r="E15" s="15" t="s">
        <v>39</v>
      </c>
      <c r="F15" s="14" t="e">
        <f>CONCATENATE(TEXT(Общая!#REF!,"ДД.ММ.ГГГГ"))</f>
        <v>#REF!</v>
      </c>
      <c r="G15" s="38" t="e">
        <f>Общая!#REF!</f>
        <v>#REF!</v>
      </c>
      <c r="H15" s="42" t="s">
        <v>52</v>
      </c>
    </row>
    <row r="16" spans="2:8" ht="31.5" x14ac:dyDescent="0.25">
      <c r="B16" s="20" t="e">
        <f>CONCATENATE(Общая!#REF!)</f>
        <v>#REF!</v>
      </c>
      <c r="C16" s="12" t="e">
        <f>CONCATENATE(Общая!#REF!," ",Общая!#REF!," ",Общая!#REF!)</f>
        <v>#REF!</v>
      </c>
      <c r="D16" s="15" t="e">
        <f>Общая!#REF!</f>
        <v>#REF!</v>
      </c>
      <c r="E16" s="15" t="s">
        <v>39</v>
      </c>
      <c r="F16" s="14" t="e">
        <f>CONCATENATE(TEXT(Общая!#REF!,"ДД.ММ.ГГГГ"))</f>
        <v>#REF!</v>
      </c>
      <c r="G16" s="38" t="e">
        <f>Общая!#REF!</f>
        <v>#REF!</v>
      </c>
      <c r="H16" s="42" t="s">
        <v>52</v>
      </c>
    </row>
    <row r="17" spans="2:8" ht="31.5" x14ac:dyDescent="0.25">
      <c r="B17" s="20" t="e">
        <f>CONCATENATE(Общая!#REF!)</f>
        <v>#REF!</v>
      </c>
      <c r="C17" s="12" t="e">
        <f>CONCATENATE(Общая!#REF!," ",Общая!#REF!," ",Общая!#REF!)</f>
        <v>#REF!</v>
      </c>
      <c r="D17" s="15" t="e">
        <f>Общая!#REF!</f>
        <v>#REF!</v>
      </c>
      <c r="E17" s="15" t="s">
        <v>39</v>
      </c>
      <c r="F17" s="14" t="e">
        <f>CONCATENATE(TEXT(Общая!#REF!,"ДД.ММ.ГГГГ"))</f>
        <v>#REF!</v>
      </c>
      <c r="G17" s="38" t="e">
        <f>Общая!#REF!</f>
        <v>#REF!</v>
      </c>
      <c r="H17" s="42" t="s">
        <v>52</v>
      </c>
    </row>
    <row r="18" spans="2:8" ht="31.5" x14ac:dyDescent="0.25">
      <c r="B18" s="20" t="e">
        <f>CONCATENATE(Общая!#REF!)</f>
        <v>#REF!</v>
      </c>
      <c r="C18" s="12" t="e">
        <f>CONCATENATE(Общая!#REF!," ",Общая!#REF!," ",Общая!#REF!)</f>
        <v>#REF!</v>
      </c>
      <c r="D18" s="15" t="e">
        <f>Общая!#REF!</f>
        <v>#REF!</v>
      </c>
      <c r="E18" s="15" t="s">
        <v>39</v>
      </c>
      <c r="F18" s="14" t="e">
        <f>CONCATENATE(TEXT(Общая!#REF!,"ДД.ММ.ГГГГ"))</f>
        <v>#REF!</v>
      </c>
      <c r="G18" s="38" t="e">
        <f>Общая!#REF!</f>
        <v>#REF!</v>
      </c>
      <c r="H18" s="42" t="s">
        <v>52</v>
      </c>
    </row>
    <row r="19" spans="2:8" ht="31.5" x14ac:dyDescent="0.25">
      <c r="B19" s="20" t="e">
        <f>CONCATENATE(Общая!#REF!)</f>
        <v>#REF!</v>
      </c>
      <c r="C19" s="12" t="e">
        <f>CONCATENATE(Общая!#REF!," ",Общая!#REF!," ",Общая!#REF!)</f>
        <v>#REF!</v>
      </c>
      <c r="D19" s="15" t="e">
        <f>Общая!#REF!</f>
        <v>#REF!</v>
      </c>
      <c r="E19" s="15" t="s">
        <v>39</v>
      </c>
      <c r="F19" s="14" t="e">
        <f>CONCATENATE(TEXT(Общая!#REF!,"ДД.ММ.ГГГГ"))</f>
        <v>#REF!</v>
      </c>
      <c r="G19" s="38" t="e">
        <f>Общая!#REF!</f>
        <v>#REF!</v>
      </c>
      <c r="H19" s="42" t="s">
        <v>52</v>
      </c>
    </row>
    <row r="20" spans="2:8" ht="31.5" x14ac:dyDescent="0.25">
      <c r="B20" s="20" t="e">
        <f>CONCATENATE(Общая!#REF!)</f>
        <v>#REF!</v>
      </c>
      <c r="C20" s="12" t="e">
        <f>CONCATENATE(Общая!#REF!," ",Общая!#REF!," ",Общая!#REF!)</f>
        <v>#REF!</v>
      </c>
      <c r="D20" s="15" t="e">
        <f>Общая!#REF!</f>
        <v>#REF!</v>
      </c>
      <c r="E20" s="15" t="s">
        <v>39</v>
      </c>
      <c r="F20" s="14" t="e">
        <f>CONCATENATE(TEXT(Общая!#REF!,"ДД.ММ.ГГГГ"))</f>
        <v>#REF!</v>
      </c>
      <c r="G20" s="38" t="e">
        <f>Общая!#REF!</f>
        <v>#REF!</v>
      </c>
      <c r="H20" s="42" t="s">
        <v>52</v>
      </c>
    </row>
    <row r="21" spans="2:8" ht="31.5" x14ac:dyDescent="0.25">
      <c r="B21" s="20" t="e">
        <f>CONCATENATE(Общая!#REF!)</f>
        <v>#REF!</v>
      </c>
      <c r="C21" s="12" t="e">
        <f>CONCATENATE(Общая!#REF!," ",Общая!#REF!," ",Общая!#REF!)</f>
        <v>#REF!</v>
      </c>
      <c r="D21" s="15" t="e">
        <f>Общая!#REF!</f>
        <v>#REF!</v>
      </c>
      <c r="E21" s="15" t="s">
        <v>39</v>
      </c>
      <c r="F21" s="14" t="e">
        <f>CONCATENATE(TEXT(Общая!#REF!,"ДД.ММ.ГГГГ"))</f>
        <v>#REF!</v>
      </c>
      <c r="G21" s="38" t="e">
        <f>Общая!#REF!</f>
        <v>#REF!</v>
      </c>
      <c r="H21" s="42" t="s">
        <v>52</v>
      </c>
    </row>
    <row r="22" spans="2:8" ht="31.5" x14ac:dyDescent="0.25">
      <c r="B22" s="20" t="e">
        <f>CONCATENATE(Общая!#REF!)</f>
        <v>#REF!</v>
      </c>
      <c r="C22" s="12" t="e">
        <f>CONCATENATE(Общая!#REF!," ",Общая!#REF!," ",Общая!#REF!)</f>
        <v>#REF!</v>
      </c>
      <c r="D22" s="15" t="e">
        <f>Общая!#REF!</f>
        <v>#REF!</v>
      </c>
      <c r="E22" s="15" t="s">
        <v>39</v>
      </c>
      <c r="F22" s="14" t="e">
        <f>CONCATENATE(TEXT(Общая!#REF!,"ДД.ММ.ГГГГ"))</f>
        <v>#REF!</v>
      </c>
      <c r="G22" s="38" t="e">
        <f>Общая!#REF!</f>
        <v>#REF!</v>
      </c>
      <c r="H22" s="42" t="s">
        <v>52</v>
      </c>
    </row>
    <row r="23" spans="2:8" ht="31.5" x14ac:dyDescent="0.25">
      <c r="B23" s="20" t="e">
        <f>CONCATENATE(Общая!#REF!)</f>
        <v>#REF!</v>
      </c>
      <c r="C23" s="12" t="e">
        <f>CONCATENATE(Общая!#REF!," ",Общая!#REF!," ",Общая!#REF!)</f>
        <v>#REF!</v>
      </c>
      <c r="D23" s="15" t="e">
        <f>Общая!#REF!</f>
        <v>#REF!</v>
      </c>
      <c r="E23" s="15" t="s">
        <v>39</v>
      </c>
      <c r="F23" s="14" t="e">
        <f>CONCATENATE(TEXT(Общая!#REF!,"ДД.ММ.ГГГГ"))</f>
        <v>#REF!</v>
      </c>
      <c r="G23" s="38" t="e">
        <f>Общая!#REF!</f>
        <v>#REF!</v>
      </c>
      <c r="H23" s="42" t="s">
        <v>52</v>
      </c>
    </row>
    <row r="24" spans="2:8" ht="31.5" x14ac:dyDescent="0.25">
      <c r="B24" s="20" t="e">
        <f>CONCATENATE(Общая!#REF!)</f>
        <v>#REF!</v>
      </c>
      <c r="C24" s="12" t="e">
        <f>CONCATENATE(Общая!#REF!," ",Общая!#REF!," ",Общая!#REF!)</f>
        <v>#REF!</v>
      </c>
      <c r="D24" s="15" t="e">
        <f>Общая!#REF!</f>
        <v>#REF!</v>
      </c>
      <c r="E24" s="15" t="s">
        <v>39</v>
      </c>
      <c r="F24" s="14" t="e">
        <f>CONCATENATE(TEXT(Общая!#REF!,"ДД.ММ.ГГГГ"))</f>
        <v>#REF!</v>
      </c>
      <c r="G24" s="38" t="e">
        <f>Общая!#REF!</f>
        <v>#REF!</v>
      </c>
      <c r="H24" s="42" t="s">
        <v>52</v>
      </c>
    </row>
    <row r="25" spans="2:8" s="49" customFormat="1" ht="31.5" x14ac:dyDescent="0.25">
      <c r="B25" s="20" t="e">
        <f>CONCATENATE(Общая!#REF!)</f>
        <v>#REF!</v>
      </c>
      <c r="C25" s="12" t="e">
        <f>CONCATENATE(Общая!#REF!," ",Общая!#REF!," ",Общая!#REF!)</f>
        <v>#REF!</v>
      </c>
      <c r="D25" s="15" t="e">
        <f>Общая!#REF!</f>
        <v>#REF!</v>
      </c>
      <c r="E25" s="15" t="s">
        <v>39</v>
      </c>
      <c r="F25" s="14" t="e">
        <f>CONCATENATE(TEXT(Общая!#REF!,"ДД.ММ.ГГГГ"))</f>
        <v>#REF!</v>
      </c>
      <c r="G25" s="38" t="e">
        <f>Общая!#REF!</f>
        <v>#REF!</v>
      </c>
      <c r="H25" s="42" t="s">
        <v>52</v>
      </c>
    </row>
    <row r="26" spans="2:8" ht="31.5" x14ac:dyDescent="0.25">
      <c r="B26" s="20" t="e">
        <f>CONCATENATE(Общая!#REF!)</f>
        <v>#REF!</v>
      </c>
      <c r="C26" s="12" t="e">
        <f>CONCATENATE(Общая!#REF!," ",Общая!#REF!," ",Общая!#REF!)</f>
        <v>#REF!</v>
      </c>
      <c r="D26" s="15" t="e">
        <f>Общая!#REF!</f>
        <v>#REF!</v>
      </c>
      <c r="E26" s="15" t="s">
        <v>39</v>
      </c>
      <c r="F26" s="14" t="e">
        <f>CONCATENATE(TEXT(Общая!#REF!,"ДД.ММ.ГГГГ"))</f>
        <v>#REF!</v>
      </c>
      <c r="G26" s="38" t="e">
        <f>Общая!#REF!</f>
        <v>#REF!</v>
      </c>
      <c r="H26" s="42" t="s">
        <v>52</v>
      </c>
    </row>
    <row r="27" spans="2:8" ht="31.5" x14ac:dyDescent="0.25">
      <c r="B27" s="20" t="e">
        <f>CONCATENATE(Общая!#REF!)</f>
        <v>#REF!</v>
      </c>
      <c r="C27" s="12" t="e">
        <f>CONCATENATE(Общая!#REF!," ",Общая!#REF!," ",Общая!#REF!)</f>
        <v>#REF!</v>
      </c>
      <c r="D27" s="15" t="e">
        <f>Общая!#REF!</f>
        <v>#REF!</v>
      </c>
      <c r="E27" s="15" t="s">
        <v>39</v>
      </c>
      <c r="F27" s="14" t="e">
        <f>CONCATENATE(TEXT(Общая!#REF!,"ДД.ММ.ГГГГ"))</f>
        <v>#REF!</v>
      </c>
      <c r="G27" s="38" t="e">
        <f>Общая!#REF!</f>
        <v>#REF!</v>
      </c>
      <c r="H27" s="42" t="s">
        <v>52</v>
      </c>
    </row>
    <row r="28" spans="2:8" ht="31.5" x14ac:dyDescent="0.25">
      <c r="B28" s="20" t="e">
        <f>CONCATENATE(Общая!#REF!)</f>
        <v>#REF!</v>
      </c>
      <c r="C28" s="12" t="e">
        <f>CONCATENATE(Общая!#REF!," ",Общая!#REF!," ",Общая!#REF!)</f>
        <v>#REF!</v>
      </c>
      <c r="D28" s="15" t="e">
        <f>Общая!#REF!</f>
        <v>#REF!</v>
      </c>
      <c r="E28" s="15" t="s">
        <v>39</v>
      </c>
      <c r="F28" s="14" t="e">
        <f>CONCATENATE(TEXT(Общая!#REF!,"ДД.ММ.ГГГГ"))</f>
        <v>#REF!</v>
      </c>
      <c r="G28" s="38" t="e">
        <f>Общая!#REF!</f>
        <v>#REF!</v>
      </c>
      <c r="H28" s="42" t="s">
        <v>52</v>
      </c>
    </row>
    <row r="29" spans="2:8" ht="31.5" x14ac:dyDescent="0.25">
      <c r="B29" s="20" t="e">
        <f>CONCATENATE(Общая!#REF!)</f>
        <v>#REF!</v>
      </c>
      <c r="C29" s="12" t="e">
        <f>CONCATENATE(Общая!#REF!," ",Общая!#REF!," ",Общая!#REF!)</f>
        <v>#REF!</v>
      </c>
      <c r="D29" s="15" t="e">
        <f>Общая!#REF!</f>
        <v>#REF!</v>
      </c>
      <c r="E29" s="15" t="s">
        <v>39</v>
      </c>
      <c r="F29" s="14" t="e">
        <f>CONCATENATE(TEXT(Общая!#REF!,"ДД.ММ.ГГГГ"))</f>
        <v>#REF!</v>
      </c>
      <c r="G29" s="38" t="e">
        <f>Общая!#REF!</f>
        <v>#REF!</v>
      </c>
      <c r="H29" s="42" t="s">
        <v>52</v>
      </c>
    </row>
    <row r="30" spans="2:8" ht="31.5" x14ac:dyDescent="0.25">
      <c r="B30" s="20" t="e">
        <f>CONCATENATE(Общая!#REF!)</f>
        <v>#REF!</v>
      </c>
      <c r="C30" s="12" t="e">
        <f>CONCATENATE(Общая!#REF!," ",Общая!#REF!," ",Общая!#REF!)</f>
        <v>#REF!</v>
      </c>
      <c r="D30" s="15" t="e">
        <f>Общая!#REF!</f>
        <v>#REF!</v>
      </c>
      <c r="E30" s="15" t="s">
        <v>39</v>
      </c>
      <c r="F30" s="14" t="e">
        <f>CONCATENATE(TEXT(Общая!#REF!,"ДД.ММ.ГГГГ"))</f>
        <v>#REF!</v>
      </c>
      <c r="G30" s="38" t="e">
        <f>Общая!#REF!</f>
        <v>#REF!</v>
      </c>
      <c r="H30" s="42" t="s">
        <v>52</v>
      </c>
    </row>
    <row r="31" spans="2:8" ht="31.5" x14ac:dyDescent="0.25">
      <c r="B31" s="20" t="e">
        <f>CONCATENATE(Общая!#REF!)</f>
        <v>#REF!</v>
      </c>
      <c r="C31" s="12" t="e">
        <f>CONCATENATE(Общая!#REF!," ",Общая!#REF!," ",Общая!#REF!)</f>
        <v>#REF!</v>
      </c>
      <c r="D31" s="15" t="e">
        <f>Общая!#REF!</f>
        <v>#REF!</v>
      </c>
      <c r="E31" s="15" t="s">
        <v>39</v>
      </c>
      <c r="F31" s="14" t="e">
        <f>CONCATENATE(TEXT(Общая!#REF!,"ДД.ММ.ГГГГ"))</f>
        <v>#REF!</v>
      </c>
      <c r="G31" s="38" t="e">
        <f>Общая!#REF!</f>
        <v>#REF!</v>
      </c>
      <c r="H31" s="42" t="s">
        <v>52</v>
      </c>
    </row>
    <row r="32" spans="2:8" ht="31.5" x14ac:dyDescent="0.25">
      <c r="B32" s="20" t="e">
        <f>CONCATENATE(Общая!#REF!)</f>
        <v>#REF!</v>
      </c>
      <c r="C32" s="12" t="e">
        <f>CONCATENATE(Общая!#REF!," ",Общая!#REF!," ",Общая!#REF!)</f>
        <v>#REF!</v>
      </c>
      <c r="D32" s="15" t="e">
        <f>Общая!#REF!</f>
        <v>#REF!</v>
      </c>
      <c r="E32" s="15" t="s">
        <v>39</v>
      </c>
      <c r="F32" s="14" t="e">
        <f>CONCATENATE(TEXT(Общая!#REF!,"ДД.ММ.ГГГГ"))</f>
        <v>#REF!</v>
      </c>
      <c r="G32" s="38" t="e">
        <f>Общая!#REF!</f>
        <v>#REF!</v>
      </c>
      <c r="H32" s="42" t="s">
        <v>52</v>
      </c>
    </row>
    <row r="33" spans="2:8" ht="31.5" x14ac:dyDescent="0.25">
      <c r="B33" s="20" t="e">
        <f>CONCATENATE(Общая!#REF!)</f>
        <v>#REF!</v>
      </c>
      <c r="C33" s="12" t="e">
        <f>CONCATENATE(Общая!#REF!," ",Общая!#REF!," ",Общая!#REF!)</f>
        <v>#REF!</v>
      </c>
      <c r="D33" s="15" t="e">
        <f>Общая!#REF!</f>
        <v>#REF!</v>
      </c>
      <c r="E33" s="15" t="s">
        <v>39</v>
      </c>
      <c r="F33" s="14" t="e">
        <f>CONCATENATE(TEXT(Общая!#REF!,"ДД.ММ.ГГГГ"))</f>
        <v>#REF!</v>
      </c>
      <c r="G33" s="38" t="e">
        <f>Общая!#REF!</f>
        <v>#REF!</v>
      </c>
      <c r="H33" s="42" t="s">
        <v>52</v>
      </c>
    </row>
    <row r="34" spans="2:8" ht="31.5" x14ac:dyDescent="0.25">
      <c r="B34" s="20" t="e">
        <f>CONCATENATE(Общая!#REF!)</f>
        <v>#REF!</v>
      </c>
      <c r="C34" s="12" t="e">
        <f>CONCATENATE(Общая!#REF!," ",Общая!#REF!," ",Общая!#REF!)</f>
        <v>#REF!</v>
      </c>
      <c r="D34" s="15" t="e">
        <f>Общая!#REF!</f>
        <v>#REF!</v>
      </c>
      <c r="E34" s="15" t="s">
        <v>39</v>
      </c>
      <c r="F34" s="14" t="e">
        <f>CONCATENATE(TEXT(Общая!#REF!,"ДД.ММ.ГГГГ"))</f>
        <v>#REF!</v>
      </c>
      <c r="G34" s="38" t="e">
        <f>Общая!#REF!</f>
        <v>#REF!</v>
      </c>
      <c r="H34" s="42" t="s">
        <v>52</v>
      </c>
    </row>
    <row r="35" spans="2:8" ht="36" customHeight="1" x14ac:dyDescent="0.25">
      <c r="B35" s="20" t="e">
        <f>CONCATENATE(Общая!#REF!)</f>
        <v>#REF!</v>
      </c>
      <c r="C35" s="12" t="e">
        <f>CONCATENATE(Общая!#REF!," ",Общая!#REF!," ",Общая!#REF!)</f>
        <v>#REF!</v>
      </c>
      <c r="D35" s="15" t="e">
        <f>Общая!#REF!</f>
        <v>#REF!</v>
      </c>
      <c r="E35" s="15" t="s">
        <v>39</v>
      </c>
      <c r="F35" s="14" t="e">
        <f>CONCATENATE(TEXT(Общая!#REF!,"ДД.ММ.ГГГГ"))</f>
        <v>#REF!</v>
      </c>
      <c r="G35" s="38" t="e">
        <f>Общая!#REF!</f>
        <v>#REF!</v>
      </c>
      <c r="H35" s="42" t="s">
        <v>52</v>
      </c>
    </row>
    <row r="36" spans="2:8" ht="39.75" customHeight="1" x14ac:dyDescent="0.25">
      <c r="B36" s="20" t="e">
        <f>CONCATENATE(Общая!#REF!)</f>
        <v>#REF!</v>
      </c>
      <c r="C36" s="12" t="e">
        <f>CONCATENATE(Общая!#REF!," ",Общая!#REF!," ",Общая!#REF!)</f>
        <v>#REF!</v>
      </c>
      <c r="D36" s="15" t="e">
        <f>Общая!#REF!</f>
        <v>#REF!</v>
      </c>
      <c r="E36" s="15" t="s">
        <v>39</v>
      </c>
      <c r="F36" s="14" t="e">
        <f>CONCATENATE(TEXT(Общая!#REF!,"ДД.ММ.ГГГГ"))</f>
        <v>#REF!</v>
      </c>
      <c r="G36" s="38" t="e">
        <f>Общая!#REF!</f>
        <v>#REF!</v>
      </c>
      <c r="H36" s="42" t="s">
        <v>52</v>
      </c>
    </row>
    <row r="37" spans="2:8" ht="31.5" x14ac:dyDescent="0.25">
      <c r="B37" s="20" t="e">
        <f>CONCATENATE(Общая!#REF!)</f>
        <v>#REF!</v>
      </c>
      <c r="C37" s="12" t="e">
        <f>CONCATENATE(Общая!#REF!," ",Общая!#REF!," ",Общая!#REF!)</f>
        <v>#REF!</v>
      </c>
      <c r="D37" s="15" t="e">
        <f>Общая!#REF!</f>
        <v>#REF!</v>
      </c>
      <c r="E37" s="15" t="s">
        <v>39</v>
      </c>
      <c r="F37" s="14" t="e">
        <f>CONCATENATE(TEXT(Общая!#REF!,"ДД.ММ.ГГГГ"))</f>
        <v>#REF!</v>
      </c>
      <c r="G37" s="38" t="e">
        <f>Общая!#REF!</f>
        <v>#REF!</v>
      </c>
      <c r="H37" s="42" t="s">
        <v>52</v>
      </c>
    </row>
    <row r="38" spans="2:8" ht="31.5" x14ac:dyDescent="0.25">
      <c r="B38" s="20" t="e">
        <f>CONCATENATE(Общая!#REF!)</f>
        <v>#REF!</v>
      </c>
      <c r="C38" s="12" t="e">
        <f>CONCATENATE(Общая!#REF!," ",Общая!#REF!," ",Общая!#REF!)</f>
        <v>#REF!</v>
      </c>
      <c r="D38" s="15" t="e">
        <f>Общая!#REF!</f>
        <v>#REF!</v>
      </c>
      <c r="E38" s="15" t="s">
        <v>39</v>
      </c>
      <c r="F38" s="14" t="e">
        <f>CONCATENATE(TEXT(Общая!#REF!,"ДД.ММ.ГГГГ"))</f>
        <v>#REF!</v>
      </c>
      <c r="G38" s="38" t="e">
        <f>Общая!#REF!</f>
        <v>#REF!</v>
      </c>
      <c r="H38" s="42" t="s">
        <v>52</v>
      </c>
    </row>
    <row r="39" spans="2:8" ht="31.5" x14ac:dyDescent="0.25">
      <c r="B39" s="20" t="e">
        <f>CONCATENATE(Общая!#REF!)</f>
        <v>#REF!</v>
      </c>
      <c r="C39" s="12" t="e">
        <f>CONCATENATE(Общая!#REF!," ",Общая!#REF!," ",Общая!#REF!)</f>
        <v>#REF!</v>
      </c>
      <c r="D39" s="15" t="e">
        <f>Общая!#REF!</f>
        <v>#REF!</v>
      </c>
      <c r="E39" s="15" t="s">
        <v>39</v>
      </c>
      <c r="F39" s="14" t="e">
        <f>CONCATENATE(TEXT(Общая!#REF!,"ДД.ММ.ГГГГ"))</f>
        <v>#REF!</v>
      </c>
      <c r="G39" s="38" t="e">
        <f>Общая!#REF!</f>
        <v>#REF!</v>
      </c>
      <c r="H39" s="42" t="s">
        <v>52</v>
      </c>
    </row>
    <row r="40" spans="2:8" ht="31.5" x14ac:dyDescent="0.25">
      <c r="B40" s="20" t="e">
        <f>CONCATENATE(Общая!#REF!)</f>
        <v>#REF!</v>
      </c>
      <c r="C40" s="12" t="e">
        <f>CONCATENATE(Общая!#REF!," ",Общая!#REF!," ",Общая!#REF!)</f>
        <v>#REF!</v>
      </c>
      <c r="D40" s="15" t="e">
        <f>Общая!#REF!</f>
        <v>#REF!</v>
      </c>
      <c r="E40" s="15" t="s">
        <v>39</v>
      </c>
      <c r="F40" s="14" t="e">
        <f>CONCATENATE(TEXT(Общая!#REF!,"ДД.ММ.ГГГГ"))</f>
        <v>#REF!</v>
      </c>
      <c r="G40" s="38" t="e">
        <f>Общая!#REF!</f>
        <v>#REF!</v>
      </c>
      <c r="H40" s="42" t="s">
        <v>52</v>
      </c>
    </row>
    <row r="41" spans="2:8" ht="31.5" x14ac:dyDescent="0.25">
      <c r="B41" s="20" t="e">
        <f>CONCATENATE(Общая!#REF!)</f>
        <v>#REF!</v>
      </c>
      <c r="C41" s="12" t="e">
        <f>CONCATENATE(Общая!#REF!," ",Общая!#REF!," ",Общая!#REF!)</f>
        <v>#REF!</v>
      </c>
      <c r="D41" s="15" t="e">
        <f>Общая!#REF!</f>
        <v>#REF!</v>
      </c>
      <c r="E41" s="15" t="s">
        <v>39</v>
      </c>
      <c r="F41" s="14" t="e">
        <f>CONCATENATE(TEXT(Общая!#REF!,"ДД.ММ.ГГГГ"))</f>
        <v>#REF!</v>
      </c>
      <c r="G41" s="38" t="e">
        <f>Общая!#REF!</f>
        <v>#REF!</v>
      </c>
      <c r="H41" s="42" t="s">
        <v>52</v>
      </c>
    </row>
    <row r="42" spans="2:8" ht="31.5" x14ac:dyDescent="0.25">
      <c r="B42" s="20" t="e">
        <f>CONCATENATE(Общая!#REF!)</f>
        <v>#REF!</v>
      </c>
      <c r="C42" s="12" t="e">
        <f>CONCATENATE(Общая!#REF!," ",Общая!#REF!," ",Общая!#REF!)</f>
        <v>#REF!</v>
      </c>
      <c r="D42" s="15" t="e">
        <f>Общая!#REF!</f>
        <v>#REF!</v>
      </c>
      <c r="E42" s="15" t="s">
        <v>39</v>
      </c>
      <c r="F42" s="14" t="e">
        <f>CONCATENATE(TEXT(Общая!#REF!,"ДД.ММ.ГГГГ"))</f>
        <v>#REF!</v>
      </c>
      <c r="G42" s="38" t="e">
        <f>Общая!#REF!</f>
        <v>#REF!</v>
      </c>
      <c r="H42" s="42" t="s">
        <v>52</v>
      </c>
    </row>
    <row r="43" spans="2:8" ht="31.5" x14ac:dyDescent="0.25">
      <c r="B43" s="20" t="e">
        <f>CONCATENATE(Общая!#REF!)</f>
        <v>#REF!</v>
      </c>
      <c r="C43" s="12" t="e">
        <f>CONCATENATE(Общая!#REF!," ",Общая!#REF!," ",Общая!#REF!)</f>
        <v>#REF!</v>
      </c>
      <c r="D43" s="15" t="e">
        <f>Общая!#REF!</f>
        <v>#REF!</v>
      </c>
      <c r="E43" s="15" t="s">
        <v>39</v>
      </c>
      <c r="F43" s="14" t="e">
        <f>CONCATENATE(TEXT(Общая!#REF!,"ДД.ММ.ГГГГ"))</f>
        <v>#REF!</v>
      </c>
      <c r="G43" s="38" t="e">
        <f>Общая!#REF!</f>
        <v>#REF!</v>
      </c>
      <c r="H43" s="42" t="s">
        <v>52</v>
      </c>
    </row>
    <row r="44" spans="2:8" ht="31.5" x14ac:dyDescent="0.25">
      <c r="B44" s="20" t="e">
        <f>CONCATENATE(Общая!#REF!)</f>
        <v>#REF!</v>
      </c>
      <c r="C44" s="12" t="e">
        <f>CONCATENATE(Общая!#REF!," ",Общая!#REF!," ",Общая!#REF!)</f>
        <v>#REF!</v>
      </c>
      <c r="D44" s="15" t="e">
        <f>Общая!#REF!</f>
        <v>#REF!</v>
      </c>
      <c r="E44" s="15" t="s">
        <v>39</v>
      </c>
      <c r="F44" s="14" t="e">
        <f>CONCATENATE(TEXT(Общая!#REF!,"ДД.ММ.ГГГГ"))</f>
        <v>#REF!</v>
      </c>
      <c r="G44" s="38" t="e">
        <f>Общая!#REF!</f>
        <v>#REF!</v>
      </c>
      <c r="H44" s="42" t="s">
        <v>52</v>
      </c>
    </row>
    <row r="45" spans="2:8" ht="31.5" x14ac:dyDescent="0.25">
      <c r="B45" s="20" t="e">
        <f>CONCATENATE(Общая!#REF!)</f>
        <v>#REF!</v>
      </c>
      <c r="C45" s="12" t="e">
        <f>CONCATENATE(Общая!#REF!," ",Общая!#REF!," ",Общая!#REF!)</f>
        <v>#REF!</v>
      </c>
      <c r="D45" s="15" t="e">
        <f>Общая!#REF!</f>
        <v>#REF!</v>
      </c>
      <c r="E45" s="15" t="s">
        <v>39</v>
      </c>
      <c r="F45" s="14" t="e">
        <f>CONCATENATE(TEXT(Общая!#REF!,"ДД.ММ.ГГГГ"))</f>
        <v>#REF!</v>
      </c>
      <c r="G45" s="38" t="e">
        <f>Общая!#REF!</f>
        <v>#REF!</v>
      </c>
      <c r="H45" s="42" t="s">
        <v>52</v>
      </c>
    </row>
    <row r="46" spans="2:8" ht="31.5" x14ac:dyDescent="0.25">
      <c r="B46" s="20" t="e">
        <f>CONCATENATE(Общая!#REF!)</f>
        <v>#REF!</v>
      </c>
      <c r="C46" s="12" t="e">
        <f>CONCATENATE(Общая!#REF!," ",Общая!#REF!," ",Общая!#REF!)</f>
        <v>#REF!</v>
      </c>
      <c r="D46" s="15" t="e">
        <f>Общая!#REF!</f>
        <v>#REF!</v>
      </c>
      <c r="E46" s="15" t="s">
        <v>39</v>
      </c>
      <c r="F46" s="14" t="e">
        <f>CONCATENATE(TEXT(Общая!#REF!,"ДД.ММ.ГГГГ"))</f>
        <v>#REF!</v>
      </c>
      <c r="G46" s="38" t="e">
        <f>Общая!#REF!</f>
        <v>#REF!</v>
      </c>
      <c r="H46" s="42" t="s">
        <v>52</v>
      </c>
    </row>
    <row r="47" spans="2:8" ht="31.5" x14ac:dyDescent="0.25">
      <c r="B47" s="20" t="e">
        <f>CONCATENATE(Общая!#REF!)</f>
        <v>#REF!</v>
      </c>
      <c r="C47" s="12" t="e">
        <f>CONCATENATE(Общая!#REF!," ",Общая!#REF!," ",Общая!#REF!)</f>
        <v>#REF!</v>
      </c>
      <c r="D47" s="15" t="e">
        <f>Общая!#REF!</f>
        <v>#REF!</v>
      </c>
      <c r="E47" s="15" t="s">
        <v>39</v>
      </c>
      <c r="F47" s="14" t="e">
        <f>CONCATENATE(TEXT(Общая!#REF!,"ДД.ММ.ГГГГ"))</f>
        <v>#REF!</v>
      </c>
      <c r="G47" s="38" t="e">
        <f>Общая!#REF!</f>
        <v>#REF!</v>
      </c>
      <c r="H47" s="42" t="s">
        <v>52</v>
      </c>
    </row>
    <row r="48" spans="2:8" ht="31.5" x14ac:dyDescent="0.25">
      <c r="B48" s="20" t="e">
        <f>CONCATENATE(Общая!#REF!)</f>
        <v>#REF!</v>
      </c>
      <c r="C48" s="12" t="e">
        <f>CONCATENATE(Общая!#REF!," ",Общая!#REF!," ",Общая!#REF!)</f>
        <v>#REF!</v>
      </c>
      <c r="D48" s="15" t="e">
        <f>Общая!#REF!</f>
        <v>#REF!</v>
      </c>
      <c r="E48" s="15" t="s">
        <v>39</v>
      </c>
      <c r="F48" s="14" t="e">
        <f>CONCATENATE(TEXT(Общая!#REF!,"ДД.ММ.ГГГГ"))</f>
        <v>#REF!</v>
      </c>
      <c r="G48" s="38" t="e">
        <f>Общая!#REF!</f>
        <v>#REF!</v>
      </c>
      <c r="H48" s="42" t="s">
        <v>52</v>
      </c>
    </row>
    <row r="49" spans="2:8" ht="31.5" x14ac:dyDescent="0.25">
      <c r="B49" s="20" t="e">
        <f>CONCATENATE(Общая!#REF!)</f>
        <v>#REF!</v>
      </c>
      <c r="C49" s="12" t="e">
        <f>CONCATENATE(Общая!#REF!," ",Общая!#REF!," ",Общая!#REF!)</f>
        <v>#REF!</v>
      </c>
      <c r="D49" s="15" t="e">
        <f>Общая!#REF!</f>
        <v>#REF!</v>
      </c>
      <c r="E49" s="15" t="s">
        <v>39</v>
      </c>
      <c r="F49" s="14" t="e">
        <f>CONCATENATE(TEXT(Общая!#REF!,"ДД.ММ.ГГГГ"))</f>
        <v>#REF!</v>
      </c>
      <c r="G49" s="38" t="e">
        <f>Общая!#REF!</f>
        <v>#REF!</v>
      </c>
      <c r="H49" s="42" t="s">
        <v>52</v>
      </c>
    </row>
    <row r="50" spans="2:8" ht="31.5" x14ac:dyDescent="0.25">
      <c r="B50" s="20" t="e">
        <f>CONCATENATE(Общая!#REF!)</f>
        <v>#REF!</v>
      </c>
      <c r="C50" s="12" t="e">
        <f>CONCATENATE(Общая!#REF!," ",Общая!#REF!," ",Общая!#REF!)</f>
        <v>#REF!</v>
      </c>
      <c r="D50" s="15" t="e">
        <f>Общая!#REF!</f>
        <v>#REF!</v>
      </c>
      <c r="E50" s="15" t="s">
        <v>39</v>
      </c>
      <c r="F50" s="14" t="e">
        <f>CONCATENATE(TEXT(Общая!#REF!,"ДД.ММ.ГГГГ"))</f>
        <v>#REF!</v>
      </c>
      <c r="G50" s="38" t="e">
        <f>Общая!#REF!</f>
        <v>#REF!</v>
      </c>
      <c r="H50" s="42" t="s">
        <v>52</v>
      </c>
    </row>
    <row r="51" spans="2:8" ht="31.5" x14ac:dyDescent="0.25">
      <c r="B51" s="20" t="e">
        <f>CONCATENATE(Общая!#REF!)</f>
        <v>#REF!</v>
      </c>
      <c r="C51" s="12" t="e">
        <f>CONCATENATE(Общая!#REF!," ",Общая!#REF!," ",Общая!#REF!)</f>
        <v>#REF!</v>
      </c>
      <c r="D51" s="15" t="e">
        <f>Общая!#REF!</f>
        <v>#REF!</v>
      </c>
      <c r="E51" s="15" t="s">
        <v>39</v>
      </c>
      <c r="F51" s="14" t="e">
        <f>CONCATENATE(TEXT(Общая!#REF!,"ДД.ММ.ГГГГ"))</f>
        <v>#REF!</v>
      </c>
      <c r="G51" s="38" t="e">
        <f>Общая!#REF!</f>
        <v>#REF!</v>
      </c>
      <c r="H51" s="42" t="s">
        <v>52</v>
      </c>
    </row>
    <row r="52" spans="2:8" ht="39" customHeight="1" x14ac:dyDescent="0.25">
      <c r="B52" s="20" t="e">
        <f>CONCATENATE(Общая!#REF!)</f>
        <v>#REF!</v>
      </c>
      <c r="C52" s="12" t="e">
        <f>CONCATENATE(Общая!#REF!," ",Общая!#REF!," ",Общая!#REF!)</f>
        <v>#REF!</v>
      </c>
      <c r="D52" s="15" t="e">
        <f>Общая!#REF!</f>
        <v>#REF!</v>
      </c>
      <c r="E52" s="15" t="s">
        <v>39</v>
      </c>
      <c r="F52" s="14" t="e">
        <f>CONCATENATE(TEXT(Общая!#REF!,"ДД.ММ.ГГГГ"))</f>
        <v>#REF!</v>
      </c>
      <c r="G52" s="38" t="e">
        <f>Общая!#REF!</f>
        <v>#REF!</v>
      </c>
      <c r="H52" s="42" t="s">
        <v>52</v>
      </c>
    </row>
    <row r="53" spans="2:8" ht="31.5" x14ac:dyDescent="0.25">
      <c r="B53" s="20" t="e">
        <f>CONCATENATE(Общая!#REF!)</f>
        <v>#REF!</v>
      </c>
      <c r="C53" s="12" t="e">
        <f>CONCATENATE(Общая!#REF!," ",Общая!#REF!," ",Общая!#REF!)</f>
        <v>#REF!</v>
      </c>
      <c r="D53" s="15" t="e">
        <f>Общая!#REF!</f>
        <v>#REF!</v>
      </c>
      <c r="E53" s="15" t="s">
        <v>39</v>
      </c>
      <c r="F53" s="14" t="e">
        <f>CONCATENATE(TEXT(Общая!#REF!,"ДД.ММ.ГГГГ"))</f>
        <v>#REF!</v>
      </c>
      <c r="G53" s="38" t="e">
        <f>Общая!#REF!</f>
        <v>#REF!</v>
      </c>
      <c r="H53" s="42" t="s">
        <v>52</v>
      </c>
    </row>
    <row r="54" spans="2:8" ht="31.5" x14ac:dyDescent="0.25">
      <c r="B54" s="20" t="e">
        <f>CONCATENATE(Общая!#REF!)</f>
        <v>#REF!</v>
      </c>
      <c r="C54" s="12" t="e">
        <f>CONCATENATE(Общая!#REF!," ",Общая!#REF!," ",Общая!#REF!)</f>
        <v>#REF!</v>
      </c>
      <c r="D54" s="15" t="e">
        <f>Общая!#REF!</f>
        <v>#REF!</v>
      </c>
      <c r="E54" s="15" t="s">
        <v>39</v>
      </c>
      <c r="F54" s="14" t="e">
        <f>CONCATENATE(TEXT(Общая!#REF!,"ДД.ММ.ГГГГ"))</f>
        <v>#REF!</v>
      </c>
      <c r="G54" s="38" t="e">
        <f>Общая!#REF!</f>
        <v>#REF!</v>
      </c>
      <c r="H54" s="42" t="s">
        <v>52</v>
      </c>
    </row>
    <row r="55" spans="2:8" ht="31.5" x14ac:dyDescent="0.25">
      <c r="B55" s="20" t="e">
        <f>CONCATENATE(Общая!#REF!)</f>
        <v>#REF!</v>
      </c>
      <c r="C55" s="12" t="e">
        <f>CONCATENATE(Общая!#REF!," ",Общая!#REF!," ",Общая!#REF!)</f>
        <v>#REF!</v>
      </c>
      <c r="D55" s="15" t="e">
        <f>Общая!#REF!</f>
        <v>#REF!</v>
      </c>
      <c r="E55" s="15" t="s">
        <v>39</v>
      </c>
      <c r="F55" s="14" t="e">
        <f>CONCATENATE(TEXT(Общая!#REF!,"ДД.ММ.ГГГГ"))</f>
        <v>#REF!</v>
      </c>
      <c r="G55" s="38" t="e">
        <f>Общая!#REF!</f>
        <v>#REF!</v>
      </c>
      <c r="H55" s="42" t="s">
        <v>52</v>
      </c>
    </row>
    <row r="56" spans="2:8" ht="31.5" x14ac:dyDescent="0.25">
      <c r="B56" s="20" t="e">
        <f>CONCATENATE(Общая!#REF!)</f>
        <v>#REF!</v>
      </c>
      <c r="C56" s="12" t="e">
        <f>CONCATENATE(Общая!#REF!," ",Общая!#REF!," ",Общая!#REF!)</f>
        <v>#REF!</v>
      </c>
      <c r="D56" s="15" t="e">
        <f>Общая!#REF!</f>
        <v>#REF!</v>
      </c>
      <c r="E56" s="15" t="s">
        <v>39</v>
      </c>
      <c r="F56" s="14" t="e">
        <f>CONCATENATE(TEXT(Общая!#REF!,"ДД.ММ.ГГГГ"))</f>
        <v>#REF!</v>
      </c>
      <c r="G56" s="38" t="e">
        <f>Общая!#REF!</f>
        <v>#REF!</v>
      </c>
      <c r="H56" s="42" t="s">
        <v>52</v>
      </c>
    </row>
    <row r="57" spans="2:8" ht="31.5" x14ac:dyDescent="0.25">
      <c r="B57" s="20" t="e">
        <f>CONCATENATE(Общая!#REF!)</f>
        <v>#REF!</v>
      </c>
      <c r="C57" s="12" t="e">
        <f>CONCATENATE(Общая!#REF!," ",Общая!#REF!," ",Общая!#REF!)</f>
        <v>#REF!</v>
      </c>
      <c r="D57" s="15" t="e">
        <f>Общая!#REF!</f>
        <v>#REF!</v>
      </c>
      <c r="E57" s="15" t="s">
        <v>39</v>
      </c>
      <c r="F57" s="14" t="e">
        <f>CONCATENATE(TEXT(Общая!#REF!,"ДД.ММ.ГГГГ"))</f>
        <v>#REF!</v>
      </c>
      <c r="G57" s="38" t="e">
        <f>Общая!#REF!</f>
        <v>#REF!</v>
      </c>
      <c r="H57" s="42" t="s">
        <v>52</v>
      </c>
    </row>
    <row r="58" spans="2:8" ht="31.5" x14ac:dyDescent="0.25">
      <c r="B58" s="20" t="e">
        <f>CONCATENATE(Общая!#REF!)</f>
        <v>#REF!</v>
      </c>
      <c r="C58" s="12" t="e">
        <f>CONCATENATE(Общая!#REF!," ",Общая!#REF!," ",Общая!#REF!)</f>
        <v>#REF!</v>
      </c>
      <c r="D58" s="15" t="e">
        <f>Общая!#REF!</f>
        <v>#REF!</v>
      </c>
      <c r="E58" s="15" t="s">
        <v>39</v>
      </c>
      <c r="F58" s="14" t="e">
        <f>CONCATENATE(TEXT(Общая!#REF!,"ДД.ММ.ГГГГ"))</f>
        <v>#REF!</v>
      </c>
      <c r="G58" s="38" t="e">
        <f>Общая!#REF!</f>
        <v>#REF!</v>
      </c>
      <c r="H58" s="42" t="s">
        <v>52</v>
      </c>
    </row>
    <row r="59" spans="2:8" ht="31.5" x14ac:dyDescent="0.25">
      <c r="B59" s="20" t="e">
        <f>CONCATENATE(Общая!#REF!)</f>
        <v>#REF!</v>
      </c>
      <c r="C59" s="12" t="e">
        <f>CONCATENATE(Общая!#REF!," ",Общая!#REF!," ",Общая!#REF!)</f>
        <v>#REF!</v>
      </c>
      <c r="D59" s="15" t="e">
        <f>Общая!#REF!</f>
        <v>#REF!</v>
      </c>
      <c r="E59" s="15" t="s">
        <v>39</v>
      </c>
      <c r="F59" s="14" t="e">
        <f>CONCATENATE(TEXT(Общая!#REF!,"ДД.ММ.ГГГГ"))</f>
        <v>#REF!</v>
      </c>
      <c r="G59" s="38" t="e">
        <f>Общая!#REF!</f>
        <v>#REF!</v>
      </c>
      <c r="H59" s="42" t="s">
        <v>52</v>
      </c>
    </row>
    <row r="60" spans="2:8" ht="31.5" x14ac:dyDescent="0.25">
      <c r="B60" s="20" t="e">
        <f>CONCATENATE(Общая!#REF!)</f>
        <v>#REF!</v>
      </c>
      <c r="C60" s="12" t="e">
        <f>CONCATENATE(Общая!#REF!," ",Общая!#REF!," ",Общая!#REF!)</f>
        <v>#REF!</v>
      </c>
      <c r="D60" s="15" t="e">
        <f>Общая!#REF!</f>
        <v>#REF!</v>
      </c>
      <c r="E60" s="15" t="s">
        <v>39</v>
      </c>
      <c r="F60" s="14" t="e">
        <f>CONCATENATE(TEXT(Общая!#REF!,"ДД.ММ.ГГГГ"))</f>
        <v>#REF!</v>
      </c>
      <c r="G60" s="38" t="e">
        <f>Общая!#REF!</f>
        <v>#REF!</v>
      </c>
      <c r="H60" s="42" t="s">
        <v>52</v>
      </c>
    </row>
    <row r="61" spans="2:8" ht="31.5" x14ac:dyDescent="0.25">
      <c r="B61" s="20" t="e">
        <f>CONCATENATE(Общая!#REF!)</f>
        <v>#REF!</v>
      </c>
      <c r="C61" s="12" t="e">
        <f>CONCATENATE(Общая!#REF!," ",Общая!#REF!," ",Общая!#REF!)</f>
        <v>#REF!</v>
      </c>
      <c r="D61" s="15" t="e">
        <f>Общая!#REF!</f>
        <v>#REF!</v>
      </c>
      <c r="E61" s="15" t="s">
        <v>39</v>
      </c>
      <c r="F61" s="14" t="e">
        <f>CONCATENATE(TEXT(Общая!#REF!,"ДД.ММ.ГГГГ"))</f>
        <v>#REF!</v>
      </c>
      <c r="G61" s="38" t="e">
        <f>Общая!#REF!</f>
        <v>#REF!</v>
      </c>
      <c r="H61" s="42" t="s">
        <v>52</v>
      </c>
    </row>
    <row r="62" spans="2:8" ht="31.5" x14ac:dyDescent="0.25">
      <c r="B62" s="20" t="e">
        <f>CONCATENATE(Общая!#REF!)</f>
        <v>#REF!</v>
      </c>
      <c r="C62" s="12" t="e">
        <f>CONCATENATE(Общая!#REF!," ",Общая!#REF!," ",Общая!#REF!)</f>
        <v>#REF!</v>
      </c>
      <c r="D62" s="15" t="e">
        <f>Общая!#REF!</f>
        <v>#REF!</v>
      </c>
      <c r="E62" s="15" t="s">
        <v>39</v>
      </c>
      <c r="F62" s="14" t="e">
        <f>CONCATENATE(TEXT(Общая!#REF!,"ДД.ММ.ГГГГ"))</f>
        <v>#REF!</v>
      </c>
      <c r="G62" s="38" t="e">
        <f>Общая!#REF!</f>
        <v>#REF!</v>
      </c>
      <c r="H62" s="42" t="s">
        <v>52</v>
      </c>
    </row>
    <row r="63" spans="2:8" ht="31.5" x14ac:dyDescent="0.25">
      <c r="B63" s="20" t="e">
        <f>CONCATENATE(Общая!#REF!)</f>
        <v>#REF!</v>
      </c>
      <c r="C63" s="12" t="e">
        <f>CONCATENATE(Общая!#REF!," ",Общая!#REF!," ",Общая!#REF!)</f>
        <v>#REF!</v>
      </c>
      <c r="D63" s="15" t="e">
        <f>Общая!#REF!</f>
        <v>#REF!</v>
      </c>
      <c r="E63" s="15" t="s">
        <v>39</v>
      </c>
      <c r="F63" s="14" t="e">
        <f>CONCATENATE(TEXT(Общая!#REF!,"ДД.ММ.ГГГГ"))</f>
        <v>#REF!</v>
      </c>
      <c r="G63" s="38" t="e">
        <f>Общая!#REF!</f>
        <v>#REF!</v>
      </c>
      <c r="H63" s="42" t="s">
        <v>52</v>
      </c>
    </row>
    <row r="64" spans="2:8" ht="31.5" x14ac:dyDescent="0.25">
      <c r="B64" s="20" t="e">
        <f>CONCATENATE(Общая!#REF!)</f>
        <v>#REF!</v>
      </c>
      <c r="C64" s="12" t="e">
        <f>CONCATENATE(Общая!#REF!," ",Общая!#REF!," ",Общая!#REF!)</f>
        <v>#REF!</v>
      </c>
      <c r="D64" s="15" t="e">
        <f>Общая!#REF!</f>
        <v>#REF!</v>
      </c>
      <c r="E64" s="15" t="s">
        <v>39</v>
      </c>
      <c r="F64" s="14" t="e">
        <f>CONCATENATE(TEXT(Общая!#REF!,"ДД.ММ.ГГГГ"))</f>
        <v>#REF!</v>
      </c>
      <c r="G64" s="38" t="e">
        <f>Общая!#REF!</f>
        <v>#REF!</v>
      </c>
      <c r="H64" s="42" t="s">
        <v>52</v>
      </c>
    </row>
    <row r="65" spans="2:8" ht="31.5" x14ac:dyDescent="0.25">
      <c r="B65" s="20" t="e">
        <f>CONCATENATE(Общая!#REF!)</f>
        <v>#REF!</v>
      </c>
      <c r="C65" s="12" t="e">
        <f>CONCATENATE(Общая!#REF!," ",Общая!#REF!," ",Общая!#REF!)</f>
        <v>#REF!</v>
      </c>
      <c r="D65" s="15" t="e">
        <f>Общая!#REF!</f>
        <v>#REF!</v>
      </c>
      <c r="E65" s="15" t="s">
        <v>39</v>
      </c>
      <c r="F65" s="14" t="e">
        <f>CONCATENATE(TEXT(Общая!#REF!,"ДД.ММ.ГГГГ"))</f>
        <v>#REF!</v>
      </c>
      <c r="G65" s="38" t="e">
        <f>Общая!#REF!</f>
        <v>#REF!</v>
      </c>
      <c r="H65" s="42" t="s">
        <v>52</v>
      </c>
    </row>
    <row r="66" spans="2:8" ht="31.5" x14ac:dyDescent="0.25">
      <c r="B66" s="20" t="e">
        <f>CONCATENATE(Общая!#REF!)</f>
        <v>#REF!</v>
      </c>
      <c r="C66" s="12" t="e">
        <f>CONCATENATE(Общая!#REF!," ",Общая!#REF!," ",Общая!#REF!)</f>
        <v>#REF!</v>
      </c>
      <c r="D66" s="15" t="e">
        <f>Общая!#REF!</f>
        <v>#REF!</v>
      </c>
      <c r="E66" s="15" t="s">
        <v>39</v>
      </c>
      <c r="F66" s="14" t="e">
        <f>CONCATENATE(TEXT(Общая!#REF!,"ДД.ММ.ГГГГ"))</f>
        <v>#REF!</v>
      </c>
      <c r="G66" s="38" t="e">
        <f>Общая!#REF!</f>
        <v>#REF!</v>
      </c>
      <c r="H66" s="42" t="s">
        <v>52</v>
      </c>
    </row>
    <row r="67" spans="2:8" ht="31.5" x14ac:dyDescent="0.25">
      <c r="B67" s="20" t="e">
        <f>CONCATENATE(Общая!#REF!)</f>
        <v>#REF!</v>
      </c>
      <c r="C67" s="12" t="e">
        <f>CONCATENATE(Общая!#REF!," ",Общая!#REF!," ",Общая!#REF!)</f>
        <v>#REF!</v>
      </c>
      <c r="D67" s="15" t="e">
        <f>Общая!#REF!</f>
        <v>#REF!</v>
      </c>
      <c r="E67" s="15" t="s">
        <v>39</v>
      </c>
      <c r="F67" s="14" t="e">
        <f>CONCATENATE(TEXT(Общая!#REF!,"ДД.ММ.ГГГГ"))</f>
        <v>#REF!</v>
      </c>
      <c r="G67" s="38" t="e">
        <f>Общая!#REF!</f>
        <v>#REF!</v>
      </c>
      <c r="H67" s="42" t="s">
        <v>52</v>
      </c>
    </row>
    <row r="68" spans="2:8" ht="31.5" x14ac:dyDescent="0.25">
      <c r="B68" s="20" t="e">
        <f>CONCATENATE(Общая!#REF!)</f>
        <v>#REF!</v>
      </c>
      <c r="C68" s="12" t="e">
        <f>CONCATENATE(Общая!#REF!," ",Общая!#REF!," ",Общая!#REF!)</f>
        <v>#REF!</v>
      </c>
      <c r="D68" s="15" t="e">
        <f>Общая!#REF!</f>
        <v>#REF!</v>
      </c>
      <c r="E68" s="15" t="s">
        <v>39</v>
      </c>
      <c r="F68" s="14" t="e">
        <f>CONCATENATE(TEXT(Общая!#REF!,"ДД.ММ.ГГГГ"))</f>
        <v>#REF!</v>
      </c>
      <c r="G68" s="38" t="e">
        <f>Общая!#REF!</f>
        <v>#REF!</v>
      </c>
      <c r="H68" s="42" t="s">
        <v>52</v>
      </c>
    </row>
    <row r="69" spans="2:8" ht="31.5" x14ac:dyDescent="0.25">
      <c r="B69" s="20" t="e">
        <f>CONCATENATE(Общая!#REF!)</f>
        <v>#REF!</v>
      </c>
      <c r="C69" s="12" t="e">
        <f>CONCATENATE(Общая!#REF!," ",Общая!#REF!," ",Общая!#REF!)</f>
        <v>#REF!</v>
      </c>
      <c r="D69" s="15" t="e">
        <f>Общая!#REF!</f>
        <v>#REF!</v>
      </c>
      <c r="E69" s="15" t="s">
        <v>39</v>
      </c>
      <c r="F69" s="14" t="e">
        <f>CONCATENATE(TEXT(Общая!#REF!,"ДД.ММ.ГГГГ"))</f>
        <v>#REF!</v>
      </c>
      <c r="G69" s="38" t="e">
        <f>Общая!#REF!</f>
        <v>#REF!</v>
      </c>
      <c r="H69" s="42" t="s">
        <v>52</v>
      </c>
    </row>
    <row r="70" spans="2:8" ht="31.5" x14ac:dyDescent="0.25">
      <c r="B70" s="20" t="e">
        <f>CONCATENATE(Общая!#REF!)</f>
        <v>#REF!</v>
      </c>
      <c r="C70" s="12" t="e">
        <f>CONCATENATE(Общая!#REF!," ",Общая!#REF!," ",Общая!#REF!)</f>
        <v>#REF!</v>
      </c>
      <c r="D70" s="15" t="e">
        <f>Общая!#REF!</f>
        <v>#REF!</v>
      </c>
      <c r="E70" s="15" t="s">
        <v>39</v>
      </c>
      <c r="F70" s="14" t="e">
        <f>CONCATENATE(TEXT(Общая!#REF!,"ДД.ММ.ГГГГ"))</f>
        <v>#REF!</v>
      </c>
      <c r="G70" s="38" t="e">
        <f>Общая!#REF!</f>
        <v>#REF!</v>
      </c>
      <c r="H70" s="42" t="s">
        <v>52</v>
      </c>
    </row>
    <row r="71" spans="2:8" ht="31.5" x14ac:dyDescent="0.25">
      <c r="B71" s="20" t="e">
        <f>CONCATENATE(Общая!#REF!)</f>
        <v>#REF!</v>
      </c>
      <c r="C71" s="12" t="e">
        <f>CONCATENATE(Общая!#REF!," ",Общая!#REF!," ",Общая!#REF!)</f>
        <v>#REF!</v>
      </c>
      <c r="D71" s="15" t="e">
        <f>Общая!#REF!</f>
        <v>#REF!</v>
      </c>
      <c r="E71" s="15" t="s">
        <v>39</v>
      </c>
      <c r="F71" s="14" t="e">
        <f>CONCATENATE(TEXT(Общая!#REF!,"ДД.ММ.ГГГГ"))</f>
        <v>#REF!</v>
      </c>
      <c r="G71" s="38" t="e">
        <f>Общая!#REF!</f>
        <v>#REF!</v>
      </c>
      <c r="H71" s="42" t="s">
        <v>52</v>
      </c>
    </row>
    <row r="72" spans="2:8" ht="31.5" x14ac:dyDescent="0.25">
      <c r="B72" s="20" t="e">
        <f>CONCATENATE(Общая!#REF!)</f>
        <v>#REF!</v>
      </c>
      <c r="C72" s="12" t="e">
        <f>CONCATENATE(Общая!#REF!," ",Общая!#REF!," ",Общая!#REF!)</f>
        <v>#REF!</v>
      </c>
      <c r="D72" s="15" t="e">
        <f>Общая!#REF!</f>
        <v>#REF!</v>
      </c>
      <c r="E72" s="15" t="s">
        <v>39</v>
      </c>
      <c r="F72" s="14" t="e">
        <f>CONCATENATE(TEXT(Общая!#REF!,"ДД.ММ.ГГГГ"))</f>
        <v>#REF!</v>
      </c>
      <c r="G72" s="38" t="e">
        <f>Общая!#REF!</f>
        <v>#REF!</v>
      </c>
      <c r="H72" s="42" t="s">
        <v>52</v>
      </c>
    </row>
    <row r="73" spans="2:8" ht="31.5" x14ac:dyDescent="0.25">
      <c r="B73" s="20" t="e">
        <f>CONCATENATE(Общая!#REF!)</f>
        <v>#REF!</v>
      </c>
      <c r="C73" s="12" t="e">
        <f>CONCATENATE(Общая!#REF!," ",Общая!#REF!," ",Общая!#REF!)</f>
        <v>#REF!</v>
      </c>
      <c r="D73" s="15" t="e">
        <f>Общая!#REF!</f>
        <v>#REF!</v>
      </c>
      <c r="E73" s="15" t="s">
        <v>39</v>
      </c>
      <c r="F73" s="14" t="e">
        <f>CONCATENATE(TEXT(Общая!#REF!,"ДД.ММ.ГГГГ"))</f>
        <v>#REF!</v>
      </c>
      <c r="G73" s="38" t="e">
        <f>Общая!#REF!</f>
        <v>#REF!</v>
      </c>
      <c r="H73" s="42" t="s">
        <v>52</v>
      </c>
    </row>
    <row r="74" spans="2:8" ht="31.5" x14ac:dyDescent="0.25">
      <c r="B74" s="20" t="e">
        <f>CONCATENATE(Общая!#REF!)</f>
        <v>#REF!</v>
      </c>
      <c r="C74" s="12" t="e">
        <f>CONCATENATE(Общая!#REF!," ",Общая!#REF!," ",Общая!#REF!)</f>
        <v>#REF!</v>
      </c>
      <c r="D74" s="15" t="e">
        <f>Общая!#REF!</f>
        <v>#REF!</v>
      </c>
      <c r="E74" s="15" t="s">
        <v>39</v>
      </c>
      <c r="F74" s="14" t="e">
        <f>CONCATENATE(TEXT(Общая!#REF!,"ДД.ММ.ГГГГ"))</f>
        <v>#REF!</v>
      </c>
      <c r="G74" s="38" t="e">
        <f>Общая!#REF!</f>
        <v>#REF!</v>
      </c>
      <c r="H74" s="42" t="s">
        <v>52</v>
      </c>
    </row>
    <row r="75" spans="2:8" ht="31.5" x14ac:dyDescent="0.25">
      <c r="B75" s="20" t="e">
        <f>CONCATENATE(Общая!#REF!)</f>
        <v>#REF!</v>
      </c>
      <c r="C75" s="12" t="e">
        <f>CONCATENATE(Общая!#REF!," ",Общая!#REF!," ",Общая!#REF!)</f>
        <v>#REF!</v>
      </c>
      <c r="D75" s="15" t="e">
        <f>Общая!#REF!</f>
        <v>#REF!</v>
      </c>
      <c r="E75" s="15" t="s">
        <v>39</v>
      </c>
      <c r="F75" s="14" t="e">
        <f>CONCATENATE(TEXT(Общая!#REF!,"ДД.ММ.ГГГГ"))</f>
        <v>#REF!</v>
      </c>
      <c r="G75" s="38" t="e">
        <f>Общая!#REF!</f>
        <v>#REF!</v>
      </c>
      <c r="H75" s="42" t="s">
        <v>52</v>
      </c>
    </row>
    <row r="76" spans="2:8" ht="31.5" x14ac:dyDescent="0.25">
      <c r="B76" s="20" t="e">
        <f>CONCATENATE(Общая!#REF!)</f>
        <v>#REF!</v>
      </c>
      <c r="C76" s="12" t="e">
        <f>CONCATENATE(Общая!#REF!," ",Общая!#REF!," ",Общая!#REF!)</f>
        <v>#REF!</v>
      </c>
      <c r="D76" s="15" t="e">
        <f>Общая!#REF!</f>
        <v>#REF!</v>
      </c>
      <c r="E76" s="15" t="s">
        <v>39</v>
      </c>
      <c r="F76" s="14" t="e">
        <f>CONCATENATE(TEXT(Общая!#REF!,"ДД.ММ.ГГГГ"))</f>
        <v>#REF!</v>
      </c>
      <c r="G76" s="38" t="e">
        <f>Общая!#REF!</f>
        <v>#REF!</v>
      </c>
      <c r="H76" s="42" t="s">
        <v>52</v>
      </c>
    </row>
    <row r="77" spans="2:8" ht="31.5" x14ac:dyDescent="0.25">
      <c r="B77" s="20" t="e">
        <f>CONCATENATE(Общая!#REF!)</f>
        <v>#REF!</v>
      </c>
      <c r="C77" s="12" t="e">
        <f>CONCATENATE(Общая!#REF!," ",Общая!#REF!," ",Общая!#REF!)</f>
        <v>#REF!</v>
      </c>
      <c r="D77" s="15" t="e">
        <f>Общая!#REF!</f>
        <v>#REF!</v>
      </c>
      <c r="E77" s="15" t="s">
        <v>39</v>
      </c>
      <c r="F77" s="14" t="e">
        <f>CONCATENATE(TEXT(Общая!#REF!,"ДД.ММ.ГГГГ"))</f>
        <v>#REF!</v>
      </c>
      <c r="G77" s="38" t="e">
        <f>Общая!#REF!</f>
        <v>#REF!</v>
      </c>
      <c r="H77" s="42" t="s">
        <v>52</v>
      </c>
    </row>
    <row r="78" spans="2:8" ht="31.5" x14ac:dyDescent="0.25">
      <c r="B78" s="20" t="e">
        <f>CONCATENATE(Общая!#REF!)</f>
        <v>#REF!</v>
      </c>
      <c r="C78" s="12" t="e">
        <f>CONCATENATE(Общая!#REF!," ",Общая!#REF!," ",Общая!#REF!)</f>
        <v>#REF!</v>
      </c>
      <c r="D78" s="15" t="e">
        <f>Общая!#REF!</f>
        <v>#REF!</v>
      </c>
      <c r="E78" s="15" t="s">
        <v>39</v>
      </c>
      <c r="F78" s="14" t="e">
        <f>CONCATENATE(TEXT(Общая!#REF!,"ДД.ММ.ГГГГ"))</f>
        <v>#REF!</v>
      </c>
      <c r="G78" s="38" t="e">
        <f>Общая!#REF!</f>
        <v>#REF!</v>
      </c>
      <c r="H78" s="42" t="s">
        <v>52</v>
      </c>
    </row>
    <row r="79" spans="2:8" ht="31.5" x14ac:dyDescent="0.25">
      <c r="B79" s="20" t="e">
        <f>CONCATENATE(Общая!#REF!)</f>
        <v>#REF!</v>
      </c>
      <c r="C79" s="12" t="e">
        <f>CONCATENATE(Общая!#REF!," ",Общая!#REF!," ",Общая!#REF!)</f>
        <v>#REF!</v>
      </c>
      <c r="D79" s="15" t="e">
        <f>Общая!#REF!</f>
        <v>#REF!</v>
      </c>
      <c r="E79" s="15" t="s">
        <v>39</v>
      </c>
      <c r="F79" s="14" t="e">
        <f>CONCATENATE(TEXT(Общая!#REF!,"ДД.ММ.ГГГГ"))</f>
        <v>#REF!</v>
      </c>
      <c r="G79" s="38" t="e">
        <f>Общая!#REF!</f>
        <v>#REF!</v>
      </c>
      <c r="H79" s="42" t="s">
        <v>52</v>
      </c>
    </row>
    <row r="80" spans="2:8" ht="31.5" x14ac:dyDescent="0.25">
      <c r="B80" s="20" t="e">
        <f>CONCATENATE(Общая!#REF!)</f>
        <v>#REF!</v>
      </c>
      <c r="C80" s="12" t="e">
        <f>CONCATENATE(Общая!#REF!," ",Общая!#REF!," ",Общая!#REF!)</f>
        <v>#REF!</v>
      </c>
      <c r="D80" s="15" t="e">
        <f>Общая!#REF!</f>
        <v>#REF!</v>
      </c>
      <c r="E80" s="15" t="s">
        <v>39</v>
      </c>
      <c r="F80" s="14" t="e">
        <f>CONCATENATE(TEXT(Общая!#REF!,"ДД.ММ.ГГГГ"))</f>
        <v>#REF!</v>
      </c>
      <c r="G80" s="38" t="e">
        <f>Общая!#REF!</f>
        <v>#REF!</v>
      </c>
      <c r="H80" s="42" t="s">
        <v>52</v>
      </c>
    </row>
    <row r="81" spans="2:8" ht="31.5" x14ac:dyDescent="0.25">
      <c r="B81" s="20" t="e">
        <f>CONCATENATE(Общая!#REF!)</f>
        <v>#REF!</v>
      </c>
      <c r="C81" s="12" t="e">
        <f>CONCATENATE(Общая!#REF!," ",Общая!#REF!," ",Общая!#REF!)</f>
        <v>#REF!</v>
      </c>
      <c r="D81" s="15" t="e">
        <f>Общая!#REF!</f>
        <v>#REF!</v>
      </c>
      <c r="E81" s="15" t="s">
        <v>39</v>
      </c>
      <c r="F81" s="14" t="e">
        <f>CONCATENATE(TEXT(Общая!#REF!,"ДД.ММ.ГГГГ"))</f>
        <v>#REF!</v>
      </c>
      <c r="G81" s="38" t="e">
        <f>Общая!#REF!</f>
        <v>#REF!</v>
      </c>
      <c r="H81" s="42" t="s">
        <v>52</v>
      </c>
    </row>
    <row r="82" spans="2:8" ht="31.5" x14ac:dyDescent="0.25">
      <c r="B82" s="20" t="e">
        <f>CONCATENATE(Общая!#REF!)</f>
        <v>#REF!</v>
      </c>
      <c r="C82" s="12" t="e">
        <f>CONCATENATE(Общая!#REF!," ",Общая!#REF!," ",Общая!#REF!)</f>
        <v>#REF!</v>
      </c>
      <c r="D82" s="15" t="e">
        <f>Общая!#REF!</f>
        <v>#REF!</v>
      </c>
      <c r="E82" s="15" t="s">
        <v>39</v>
      </c>
      <c r="F82" s="14" t="e">
        <f>CONCATENATE(TEXT(Общая!#REF!,"ДД.ММ.ГГГГ"))</f>
        <v>#REF!</v>
      </c>
      <c r="G82" s="38" t="e">
        <f>Общая!#REF!</f>
        <v>#REF!</v>
      </c>
      <c r="H82" s="42" t="s">
        <v>52</v>
      </c>
    </row>
    <row r="83" spans="2:8" ht="31.5" x14ac:dyDescent="0.25">
      <c r="B83" s="20" t="e">
        <f>CONCATENATE(Общая!#REF!)</f>
        <v>#REF!</v>
      </c>
      <c r="C83" s="12" t="e">
        <f>CONCATENATE(Общая!#REF!," ",Общая!#REF!," ",Общая!#REF!)</f>
        <v>#REF!</v>
      </c>
      <c r="D83" s="15" t="e">
        <f>Общая!#REF!</f>
        <v>#REF!</v>
      </c>
      <c r="E83" s="15" t="s">
        <v>39</v>
      </c>
      <c r="F83" s="14" t="e">
        <f>CONCATENATE(TEXT(Общая!#REF!,"ДД.ММ.ГГГГ"))</f>
        <v>#REF!</v>
      </c>
      <c r="G83" s="38" t="e">
        <f>Общая!#REF!</f>
        <v>#REF!</v>
      </c>
      <c r="H83" s="42" t="s">
        <v>52</v>
      </c>
    </row>
    <row r="84" spans="2:8" ht="31.5" x14ac:dyDescent="0.25">
      <c r="B84" s="20" t="e">
        <f>CONCATENATE(Общая!#REF!)</f>
        <v>#REF!</v>
      </c>
      <c r="C84" s="12" t="e">
        <f>CONCATENATE(Общая!#REF!," ",Общая!#REF!," ",Общая!#REF!)</f>
        <v>#REF!</v>
      </c>
      <c r="D84" s="15" t="e">
        <f>Общая!#REF!</f>
        <v>#REF!</v>
      </c>
      <c r="E84" s="15" t="s">
        <v>39</v>
      </c>
      <c r="F84" s="14" t="e">
        <f>CONCATENATE(TEXT(Общая!#REF!,"ДД.ММ.ГГГГ"))</f>
        <v>#REF!</v>
      </c>
      <c r="G84" s="38" t="e">
        <f>Общая!#REF!</f>
        <v>#REF!</v>
      </c>
      <c r="H84" s="42" t="s">
        <v>52</v>
      </c>
    </row>
    <row r="85" spans="2:8" ht="31.5" x14ac:dyDescent="0.25">
      <c r="B85" s="20" t="e">
        <f>CONCATENATE(Общая!#REF!)</f>
        <v>#REF!</v>
      </c>
      <c r="C85" s="12" t="e">
        <f>CONCATENATE(Общая!#REF!," ",Общая!#REF!," ",Общая!#REF!)</f>
        <v>#REF!</v>
      </c>
      <c r="D85" s="15" t="e">
        <f>Общая!#REF!</f>
        <v>#REF!</v>
      </c>
      <c r="E85" s="15" t="s">
        <v>39</v>
      </c>
      <c r="F85" s="14" t="e">
        <f>CONCATENATE(TEXT(Общая!#REF!,"ДД.ММ.ГГГГ"))</f>
        <v>#REF!</v>
      </c>
      <c r="G85" s="38" t="e">
        <f>Общая!#REF!</f>
        <v>#REF!</v>
      </c>
      <c r="H85" s="42" t="s">
        <v>52</v>
      </c>
    </row>
    <row r="86" spans="2:8" ht="31.5" x14ac:dyDescent="0.25">
      <c r="B86" s="20" t="e">
        <f>CONCATENATE(Общая!#REF!)</f>
        <v>#REF!</v>
      </c>
      <c r="C86" s="12" t="e">
        <f>CONCATENATE(Общая!#REF!," ",Общая!#REF!," ",Общая!#REF!)</f>
        <v>#REF!</v>
      </c>
      <c r="D86" s="15" t="e">
        <f>Общая!#REF!</f>
        <v>#REF!</v>
      </c>
      <c r="E86" s="15" t="s">
        <v>39</v>
      </c>
      <c r="F86" s="14" t="e">
        <f>CONCATENATE(TEXT(Общая!#REF!,"ДД.ММ.ГГГГ"))</f>
        <v>#REF!</v>
      </c>
      <c r="G86" s="38" t="e">
        <f>Общая!#REF!</f>
        <v>#REF!</v>
      </c>
      <c r="H86" s="42" t="s">
        <v>52</v>
      </c>
    </row>
    <row r="87" spans="2:8" ht="31.5" x14ac:dyDescent="0.25">
      <c r="B87" s="20" t="e">
        <f>CONCATENATE(Общая!#REF!)</f>
        <v>#REF!</v>
      </c>
      <c r="C87" s="12" t="e">
        <f>CONCATENATE(Общая!#REF!," ",Общая!#REF!," ",Общая!#REF!)</f>
        <v>#REF!</v>
      </c>
      <c r="D87" s="15" t="e">
        <f>Общая!#REF!</f>
        <v>#REF!</v>
      </c>
      <c r="E87" s="15" t="s">
        <v>39</v>
      </c>
      <c r="F87" s="14" t="e">
        <f>CONCATENATE(TEXT(Общая!#REF!,"ДД.ММ.ГГГГ"))</f>
        <v>#REF!</v>
      </c>
      <c r="G87" s="38" t="e">
        <f>Общая!#REF!</f>
        <v>#REF!</v>
      </c>
      <c r="H87" s="42" t="s">
        <v>52</v>
      </c>
    </row>
    <row r="88" spans="2:8" ht="31.5" x14ac:dyDescent="0.25">
      <c r="B88" s="20" t="e">
        <f>CONCATENATE(Общая!#REF!)</f>
        <v>#REF!</v>
      </c>
      <c r="C88" s="12" t="e">
        <f>CONCATENATE(Общая!#REF!," ",Общая!#REF!," ",Общая!#REF!)</f>
        <v>#REF!</v>
      </c>
      <c r="D88" s="15" t="e">
        <f>Общая!#REF!</f>
        <v>#REF!</v>
      </c>
      <c r="E88" s="15" t="s">
        <v>39</v>
      </c>
      <c r="F88" s="14" t="e">
        <f>CONCATENATE(TEXT(Общая!#REF!,"ДД.ММ.ГГГГ"))</f>
        <v>#REF!</v>
      </c>
      <c r="G88" s="38" t="e">
        <f>Общая!#REF!</f>
        <v>#REF!</v>
      </c>
      <c r="H88" s="42" t="s">
        <v>52</v>
      </c>
    </row>
    <row r="89" spans="2:8" ht="31.5" x14ac:dyDescent="0.25">
      <c r="B89" s="20" t="e">
        <f>CONCATENATE(Общая!#REF!)</f>
        <v>#REF!</v>
      </c>
      <c r="C89" s="12" t="e">
        <f>CONCATENATE(Общая!#REF!," ",Общая!#REF!," ",Общая!#REF!)</f>
        <v>#REF!</v>
      </c>
      <c r="D89" s="15" t="e">
        <f>Общая!#REF!</f>
        <v>#REF!</v>
      </c>
      <c r="E89" s="15" t="s">
        <v>39</v>
      </c>
      <c r="F89" s="14" t="e">
        <f>CONCATENATE(TEXT(Общая!#REF!,"ДД.ММ.ГГГГ"))</f>
        <v>#REF!</v>
      </c>
      <c r="G89" s="38" t="e">
        <f>Общая!#REF!</f>
        <v>#REF!</v>
      </c>
      <c r="H89" s="42" t="s">
        <v>52</v>
      </c>
    </row>
    <row r="90" spans="2:8" ht="31.5" x14ac:dyDescent="0.25">
      <c r="B90" s="20" t="e">
        <f>CONCATENATE(Общая!#REF!)</f>
        <v>#REF!</v>
      </c>
      <c r="C90" s="12" t="e">
        <f>CONCATENATE(Общая!#REF!," ",Общая!#REF!," ",Общая!#REF!)</f>
        <v>#REF!</v>
      </c>
      <c r="D90" s="15" t="e">
        <f>Общая!#REF!</f>
        <v>#REF!</v>
      </c>
      <c r="E90" s="15" t="s">
        <v>39</v>
      </c>
      <c r="F90" s="14" t="e">
        <f>CONCATENATE(TEXT(Общая!#REF!,"ДД.ММ.ГГГГ"))</f>
        <v>#REF!</v>
      </c>
      <c r="G90" s="38" t="e">
        <f>Общая!#REF!</f>
        <v>#REF!</v>
      </c>
      <c r="H90" s="42" t="s">
        <v>52</v>
      </c>
    </row>
    <row r="91" spans="2:8" ht="31.5" x14ac:dyDescent="0.25">
      <c r="B91" s="20" t="e">
        <f>CONCATENATE(Общая!#REF!)</f>
        <v>#REF!</v>
      </c>
      <c r="C91" s="12" t="e">
        <f>CONCATENATE(Общая!#REF!," ",Общая!#REF!," ",Общая!#REF!)</f>
        <v>#REF!</v>
      </c>
      <c r="D91" s="15" t="e">
        <f>Общая!#REF!</f>
        <v>#REF!</v>
      </c>
      <c r="E91" s="15" t="s">
        <v>39</v>
      </c>
      <c r="F91" s="14" t="e">
        <f>CONCATENATE(TEXT(Общая!#REF!,"ДД.ММ.ГГГГ"))</f>
        <v>#REF!</v>
      </c>
      <c r="G91" s="38" t="e">
        <f>Общая!#REF!</f>
        <v>#REF!</v>
      </c>
      <c r="H91" s="42" t="s">
        <v>52</v>
      </c>
    </row>
    <row r="92" spans="2:8" ht="31.5" x14ac:dyDescent="0.25">
      <c r="B92" s="20" t="e">
        <f>CONCATENATE(Общая!#REF!)</f>
        <v>#REF!</v>
      </c>
      <c r="C92" s="12" t="e">
        <f>CONCATENATE(Общая!#REF!," ",Общая!#REF!," ",Общая!#REF!)</f>
        <v>#REF!</v>
      </c>
      <c r="D92" s="15" t="e">
        <f>Общая!#REF!</f>
        <v>#REF!</v>
      </c>
      <c r="E92" s="15" t="s">
        <v>39</v>
      </c>
      <c r="F92" s="14" t="e">
        <f>CONCATENATE(TEXT(Общая!#REF!,"ДД.ММ.ГГГГ"))</f>
        <v>#REF!</v>
      </c>
      <c r="G92" s="38" t="e">
        <f>Общая!#REF!</f>
        <v>#REF!</v>
      </c>
      <c r="H92" s="42" t="s">
        <v>52</v>
      </c>
    </row>
    <row r="93" spans="2:8" ht="31.5" x14ac:dyDescent="0.25">
      <c r="B93" s="20" t="e">
        <f>CONCATENATE(Общая!#REF!)</f>
        <v>#REF!</v>
      </c>
      <c r="C93" s="12" t="e">
        <f>CONCATENATE(Общая!#REF!," ",Общая!#REF!," ",Общая!#REF!)</f>
        <v>#REF!</v>
      </c>
      <c r="D93" s="15" t="e">
        <f>Общая!#REF!</f>
        <v>#REF!</v>
      </c>
      <c r="E93" s="15" t="s">
        <v>39</v>
      </c>
      <c r="F93" s="14" t="e">
        <f>CONCATENATE(TEXT(Общая!#REF!,"ДД.ММ.ГГГГ"))</f>
        <v>#REF!</v>
      </c>
      <c r="G93" s="38" t="e">
        <f>Общая!#REF!</f>
        <v>#REF!</v>
      </c>
      <c r="H93" s="42" t="s">
        <v>52</v>
      </c>
    </row>
    <row r="94" spans="2:8" ht="31.5" x14ac:dyDescent="0.25">
      <c r="B94" s="20" t="e">
        <f>CONCATENATE(Общая!#REF!)</f>
        <v>#REF!</v>
      </c>
      <c r="C94" s="12" t="e">
        <f>CONCATENATE(Общая!#REF!," ",Общая!#REF!," ",Общая!#REF!)</f>
        <v>#REF!</v>
      </c>
      <c r="D94" s="15" t="e">
        <f>Общая!#REF!</f>
        <v>#REF!</v>
      </c>
      <c r="E94" s="15" t="s">
        <v>39</v>
      </c>
      <c r="F94" s="14" t="e">
        <f>CONCATENATE(TEXT(Общая!#REF!,"ДД.ММ.ГГГГ"))</f>
        <v>#REF!</v>
      </c>
      <c r="G94" s="38" t="e">
        <f>Общая!#REF!</f>
        <v>#REF!</v>
      </c>
      <c r="H94" s="42" t="s">
        <v>52</v>
      </c>
    </row>
    <row r="95" spans="2:8" ht="31.5" x14ac:dyDescent="0.25">
      <c r="B95" s="20" t="e">
        <f>CONCATENATE(Общая!#REF!)</f>
        <v>#REF!</v>
      </c>
      <c r="C95" s="12" t="e">
        <f>CONCATENATE(Общая!#REF!," ",Общая!#REF!," ",Общая!#REF!)</f>
        <v>#REF!</v>
      </c>
      <c r="D95" s="15" t="e">
        <f>Общая!#REF!</f>
        <v>#REF!</v>
      </c>
      <c r="E95" s="15" t="s">
        <v>39</v>
      </c>
      <c r="F95" s="14" t="e">
        <f>CONCATENATE(TEXT(Общая!#REF!,"ДД.ММ.ГГГГ"))</f>
        <v>#REF!</v>
      </c>
      <c r="G95" s="38" t="e">
        <f>Общая!#REF!</f>
        <v>#REF!</v>
      </c>
      <c r="H95" s="42" t="s">
        <v>52</v>
      </c>
    </row>
    <row r="96" spans="2:8" ht="31.5" x14ac:dyDescent="0.25">
      <c r="B96" s="20" t="e">
        <f>CONCATENATE(Общая!#REF!)</f>
        <v>#REF!</v>
      </c>
      <c r="C96" s="12" t="e">
        <f>CONCATENATE(Общая!#REF!," ",Общая!#REF!," ",Общая!#REF!)</f>
        <v>#REF!</v>
      </c>
      <c r="D96" s="15" t="e">
        <f>Общая!#REF!</f>
        <v>#REF!</v>
      </c>
      <c r="E96" s="15" t="s">
        <v>39</v>
      </c>
      <c r="F96" s="14" t="e">
        <f>CONCATENATE(TEXT(Общая!#REF!,"ДД.ММ.ГГГГ"))</f>
        <v>#REF!</v>
      </c>
      <c r="G96" s="38" t="e">
        <f>Общая!#REF!</f>
        <v>#REF!</v>
      </c>
      <c r="H96" s="42" t="s">
        <v>52</v>
      </c>
    </row>
    <row r="97" spans="2:8" ht="31.5" x14ac:dyDescent="0.25">
      <c r="B97" s="20" t="e">
        <f>CONCATENATE(Общая!#REF!)</f>
        <v>#REF!</v>
      </c>
      <c r="C97" s="12" t="e">
        <f>CONCATENATE(Общая!#REF!," ",Общая!#REF!," ",Общая!#REF!)</f>
        <v>#REF!</v>
      </c>
      <c r="D97" s="15" t="e">
        <f>Общая!#REF!</f>
        <v>#REF!</v>
      </c>
      <c r="E97" s="15" t="s">
        <v>39</v>
      </c>
      <c r="F97" s="14" t="e">
        <f>CONCATENATE(TEXT(Общая!#REF!,"ДД.ММ.ГГГГ"))</f>
        <v>#REF!</v>
      </c>
      <c r="G97" s="38" t="e">
        <f>Общая!#REF!</f>
        <v>#REF!</v>
      </c>
      <c r="H97" s="42" t="s">
        <v>52</v>
      </c>
    </row>
    <row r="98" spans="2:8" ht="31.5" x14ac:dyDescent="0.25">
      <c r="B98" s="20" t="e">
        <f>CONCATENATE(Общая!#REF!)</f>
        <v>#REF!</v>
      </c>
      <c r="C98" s="12" t="e">
        <f>CONCATENATE(Общая!#REF!," ",Общая!#REF!," ",Общая!#REF!)</f>
        <v>#REF!</v>
      </c>
      <c r="D98" s="15" t="e">
        <f>Общая!#REF!</f>
        <v>#REF!</v>
      </c>
      <c r="E98" s="15" t="s">
        <v>39</v>
      </c>
      <c r="F98" s="14" t="e">
        <f>CONCATENATE(TEXT(Общая!#REF!,"ДД.ММ.ГГГГ"))</f>
        <v>#REF!</v>
      </c>
      <c r="G98" s="38" t="e">
        <f>Общая!#REF!</f>
        <v>#REF!</v>
      </c>
      <c r="H98" s="42" t="s">
        <v>52</v>
      </c>
    </row>
    <row r="99" spans="2:8" ht="31.5" x14ac:dyDescent="0.25">
      <c r="B99" s="20" t="e">
        <f>CONCATENATE(Общая!#REF!)</f>
        <v>#REF!</v>
      </c>
      <c r="C99" s="12" t="e">
        <f>CONCATENATE(Общая!#REF!," ",Общая!#REF!," ",Общая!#REF!)</f>
        <v>#REF!</v>
      </c>
      <c r="D99" s="15" t="e">
        <f>Общая!#REF!</f>
        <v>#REF!</v>
      </c>
      <c r="E99" s="15" t="s">
        <v>39</v>
      </c>
      <c r="F99" s="14" t="e">
        <f>CONCATENATE(TEXT(Общая!#REF!,"ДД.ММ.ГГГГ"))</f>
        <v>#REF!</v>
      </c>
      <c r="G99" s="38" t="e">
        <f>Общая!#REF!</f>
        <v>#REF!</v>
      </c>
      <c r="H99" s="42" t="s">
        <v>52</v>
      </c>
    </row>
    <row r="100" spans="2:8" ht="31.5" x14ac:dyDescent="0.25">
      <c r="B100" s="20" t="e">
        <f>CONCATENATE(Общая!#REF!)</f>
        <v>#REF!</v>
      </c>
      <c r="C100" s="12" t="e">
        <f>CONCATENATE(Общая!#REF!," ",Общая!#REF!," ",Общая!#REF!)</f>
        <v>#REF!</v>
      </c>
      <c r="D100" s="15" t="e">
        <f>Общая!#REF!</f>
        <v>#REF!</v>
      </c>
      <c r="E100" s="15" t="s">
        <v>39</v>
      </c>
      <c r="F100" s="14" t="e">
        <f>CONCATENATE(TEXT(Общая!#REF!,"ДД.ММ.ГГГГ"))</f>
        <v>#REF!</v>
      </c>
      <c r="G100" s="38" t="e">
        <f>Общая!#REF!</f>
        <v>#REF!</v>
      </c>
      <c r="H100" s="42" t="s">
        <v>52</v>
      </c>
    </row>
    <row r="101" spans="2:8" ht="31.5" x14ac:dyDescent="0.25">
      <c r="B101" s="20" t="e">
        <f>CONCATENATE(Общая!#REF!)</f>
        <v>#REF!</v>
      </c>
      <c r="C101" s="12" t="e">
        <f>CONCATENATE(Общая!#REF!," ",Общая!#REF!," ",Общая!#REF!)</f>
        <v>#REF!</v>
      </c>
      <c r="D101" s="15" t="e">
        <f>Общая!#REF!</f>
        <v>#REF!</v>
      </c>
      <c r="E101" s="15" t="s">
        <v>39</v>
      </c>
      <c r="F101" s="14" t="e">
        <f>CONCATENATE(TEXT(Общая!#REF!,"ДД.ММ.ГГГГ"))</f>
        <v>#REF!</v>
      </c>
      <c r="G101" s="38" t="e">
        <f>Общая!#REF!</f>
        <v>#REF!</v>
      </c>
      <c r="H101" s="42" t="s">
        <v>52</v>
      </c>
    </row>
    <row r="102" spans="2:8" ht="31.5" x14ac:dyDescent="0.25">
      <c r="B102" s="20" t="e">
        <f>CONCATENATE(Общая!#REF!)</f>
        <v>#REF!</v>
      </c>
      <c r="C102" s="12" t="e">
        <f>CONCATENATE(Общая!#REF!," ",Общая!#REF!," ",Общая!#REF!)</f>
        <v>#REF!</v>
      </c>
      <c r="D102" s="15" t="e">
        <f>Общая!#REF!</f>
        <v>#REF!</v>
      </c>
      <c r="E102" s="15" t="s">
        <v>39</v>
      </c>
      <c r="F102" s="14" t="e">
        <f>CONCATENATE(TEXT(Общая!#REF!,"ДД.ММ.ГГГГ"))</f>
        <v>#REF!</v>
      </c>
      <c r="G102" s="38" t="e">
        <f>Общая!#REF!</f>
        <v>#REF!</v>
      </c>
      <c r="H102" s="42" t="s">
        <v>52</v>
      </c>
    </row>
    <row r="103" spans="2:8" ht="31.5" x14ac:dyDescent="0.25">
      <c r="B103" s="20" t="e">
        <f>CONCATENATE(Общая!#REF!)</f>
        <v>#REF!</v>
      </c>
      <c r="C103" s="12" t="e">
        <f>CONCATENATE(Общая!#REF!," ",Общая!#REF!," ",Общая!#REF!)</f>
        <v>#REF!</v>
      </c>
      <c r="D103" s="15" t="e">
        <f>Общая!#REF!</f>
        <v>#REF!</v>
      </c>
      <c r="E103" s="15" t="s">
        <v>39</v>
      </c>
      <c r="F103" s="14" t="e">
        <f>CONCATENATE(TEXT(Общая!#REF!,"ДД.ММ.ГГГГ"))</f>
        <v>#REF!</v>
      </c>
      <c r="G103" s="38" t="e">
        <f>Общая!#REF!</f>
        <v>#REF!</v>
      </c>
      <c r="H103" s="42" t="s">
        <v>52</v>
      </c>
    </row>
    <row r="104" spans="2:8" ht="31.5" x14ac:dyDescent="0.25">
      <c r="B104" s="20" t="e">
        <f>CONCATENATE(Общая!#REF!)</f>
        <v>#REF!</v>
      </c>
      <c r="C104" s="12" t="e">
        <f>CONCATENATE(Общая!#REF!," ",Общая!#REF!," ",Общая!#REF!)</f>
        <v>#REF!</v>
      </c>
      <c r="D104" s="15" t="e">
        <f>Общая!#REF!</f>
        <v>#REF!</v>
      </c>
      <c r="E104" s="15" t="s">
        <v>39</v>
      </c>
      <c r="F104" s="14" t="e">
        <f>CONCATENATE(TEXT(Общая!#REF!,"ДД.ММ.ГГГГ"))</f>
        <v>#REF!</v>
      </c>
      <c r="G104" s="38" t="e">
        <f>Общая!#REF!</f>
        <v>#REF!</v>
      </c>
      <c r="H104" s="42" t="s">
        <v>52</v>
      </c>
    </row>
    <row r="105" spans="2:8" ht="31.5" x14ac:dyDescent="0.25">
      <c r="B105" s="20" t="e">
        <f>CONCATENATE(Общая!#REF!)</f>
        <v>#REF!</v>
      </c>
      <c r="C105" s="12" t="e">
        <f>CONCATENATE(Общая!#REF!," ",Общая!#REF!," ",Общая!#REF!)</f>
        <v>#REF!</v>
      </c>
      <c r="D105" s="15" t="e">
        <f>Общая!#REF!</f>
        <v>#REF!</v>
      </c>
      <c r="E105" s="15" t="s">
        <v>39</v>
      </c>
      <c r="F105" s="14" t="e">
        <f>CONCATENATE(TEXT(Общая!#REF!,"ДД.ММ.ГГГГ"))</f>
        <v>#REF!</v>
      </c>
      <c r="G105" s="38" t="e">
        <f>Общая!#REF!</f>
        <v>#REF!</v>
      </c>
      <c r="H105" s="42" t="s">
        <v>52</v>
      </c>
    </row>
    <row r="106" spans="2:8" ht="31.5" x14ac:dyDescent="0.25">
      <c r="B106" s="20" t="e">
        <f>CONCATENATE(Общая!#REF!)</f>
        <v>#REF!</v>
      </c>
      <c r="C106" s="12" t="e">
        <f>CONCATENATE(Общая!#REF!," ",Общая!#REF!," ",Общая!#REF!)</f>
        <v>#REF!</v>
      </c>
      <c r="D106" s="15" t="e">
        <f>Общая!#REF!</f>
        <v>#REF!</v>
      </c>
      <c r="E106" s="15" t="s">
        <v>39</v>
      </c>
      <c r="F106" s="14" t="e">
        <f>CONCATENATE(TEXT(Общая!#REF!,"ДД.ММ.ГГГГ"))</f>
        <v>#REF!</v>
      </c>
      <c r="G106" s="38" t="e">
        <f>Общая!#REF!</f>
        <v>#REF!</v>
      </c>
      <c r="H106" s="42" t="s">
        <v>52</v>
      </c>
    </row>
    <row r="107" spans="2:8" ht="31.5" x14ac:dyDescent="0.25">
      <c r="B107" s="20" t="e">
        <f>CONCATENATE(Общая!#REF!)</f>
        <v>#REF!</v>
      </c>
      <c r="C107" s="12" t="e">
        <f>CONCATENATE(Общая!#REF!," ",Общая!#REF!," ",Общая!#REF!)</f>
        <v>#REF!</v>
      </c>
      <c r="D107" s="15" t="e">
        <f>Общая!#REF!</f>
        <v>#REF!</v>
      </c>
      <c r="E107" s="15" t="s">
        <v>39</v>
      </c>
      <c r="F107" s="14" t="e">
        <f>CONCATENATE(TEXT(Общая!#REF!,"ДД.ММ.ГГГГ"))</f>
        <v>#REF!</v>
      </c>
      <c r="G107" s="38" t="e">
        <f>Общая!#REF!</f>
        <v>#REF!</v>
      </c>
      <c r="H107" s="42" t="s">
        <v>52</v>
      </c>
    </row>
    <row r="108" spans="2:8" ht="31.5" x14ac:dyDescent="0.25">
      <c r="B108" s="20" t="e">
        <f>CONCATENATE(Общая!#REF!)</f>
        <v>#REF!</v>
      </c>
      <c r="C108" s="12" t="e">
        <f>CONCATENATE(Общая!#REF!," ",Общая!#REF!," ",Общая!#REF!)</f>
        <v>#REF!</v>
      </c>
      <c r="D108" s="15" t="e">
        <f>Общая!#REF!</f>
        <v>#REF!</v>
      </c>
      <c r="E108" s="15" t="s">
        <v>39</v>
      </c>
      <c r="F108" s="14" t="e">
        <f>CONCATENATE(TEXT(Общая!#REF!,"ДД.ММ.ГГГГ"))</f>
        <v>#REF!</v>
      </c>
      <c r="G108" s="38" t="e">
        <f>Общая!#REF!</f>
        <v>#REF!</v>
      </c>
      <c r="H108" s="42" t="s">
        <v>52</v>
      </c>
    </row>
    <row r="109" spans="2:8" ht="31.5" x14ac:dyDescent="0.25">
      <c r="B109" s="20" t="e">
        <f>CONCATENATE(Общая!#REF!)</f>
        <v>#REF!</v>
      </c>
      <c r="C109" s="12" t="e">
        <f>CONCATENATE(Общая!#REF!," ",Общая!#REF!," ",Общая!#REF!)</f>
        <v>#REF!</v>
      </c>
      <c r="D109" s="15" t="e">
        <f>Общая!#REF!</f>
        <v>#REF!</v>
      </c>
      <c r="E109" s="15" t="s">
        <v>39</v>
      </c>
      <c r="F109" s="14" t="e">
        <f>CONCATENATE(TEXT(Общая!#REF!,"ДД.ММ.ГГГГ"))</f>
        <v>#REF!</v>
      </c>
      <c r="G109" s="38" t="e">
        <f>Общая!#REF!</f>
        <v>#REF!</v>
      </c>
      <c r="H109" s="42" t="s">
        <v>52</v>
      </c>
    </row>
    <row r="110" spans="2:8" ht="31.5" x14ac:dyDescent="0.25">
      <c r="B110" s="20" t="e">
        <f>CONCATENATE(Общая!#REF!)</f>
        <v>#REF!</v>
      </c>
      <c r="C110" s="12" t="e">
        <f>CONCATENATE(Общая!#REF!," ",Общая!#REF!," ",Общая!#REF!)</f>
        <v>#REF!</v>
      </c>
      <c r="D110" s="15" t="e">
        <f>Общая!#REF!</f>
        <v>#REF!</v>
      </c>
      <c r="E110" s="15" t="s">
        <v>39</v>
      </c>
      <c r="F110" s="14" t="e">
        <f>CONCATENATE(TEXT(Общая!#REF!,"ДД.ММ.ГГГГ"))</f>
        <v>#REF!</v>
      </c>
      <c r="G110" s="38" t="e">
        <f>Общая!#REF!</f>
        <v>#REF!</v>
      </c>
      <c r="H110" s="42" t="s">
        <v>52</v>
      </c>
    </row>
    <row r="111" spans="2:8" ht="31.5" x14ac:dyDescent="0.25">
      <c r="B111" s="20" t="e">
        <f>CONCATENATE(Общая!#REF!)</f>
        <v>#REF!</v>
      </c>
      <c r="C111" s="12" t="e">
        <f>CONCATENATE(Общая!#REF!," ",Общая!#REF!," ",Общая!#REF!)</f>
        <v>#REF!</v>
      </c>
      <c r="D111" s="15" t="e">
        <f>Общая!#REF!</f>
        <v>#REF!</v>
      </c>
      <c r="E111" s="15" t="s">
        <v>39</v>
      </c>
      <c r="F111" s="14" t="e">
        <f>CONCATENATE(TEXT(Общая!#REF!,"ДД.ММ.ГГГГ"))</f>
        <v>#REF!</v>
      </c>
      <c r="G111" s="38" t="e">
        <f>Общая!#REF!</f>
        <v>#REF!</v>
      </c>
      <c r="H111" s="42" t="s">
        <v>52</v>
      </c>
    </row>
    <row r="112" spans="2:8" ht="31.5" x14ac:dyDescent="0.25">
      <c r="B112" s="20" t="e">
        <f>CONCATENATE(Общая!#REF!)</f>
        <v>#REF!</v>
      </c>
      <c r="C112" s="12" t="e">
        <f>CONCATENATE(Общая!#REF!," ",Общая!#REF!," ",Общая!#REF!)</f>
        <v>#REF!</v>
      </c>
      <c r="D112" s="15" t="e">
        <f>Общая!#REF!</f>
        <v>#REF!</v>
      </c>
      <c r="E112" s="15" t="s">
        <v>39</v>
      </c>
      <c r="F112" s="14" t="e">
        <f>CONCATENATE(TEXT(Общая!#REF!,"ДД.ММ.ГГГГ"))</f>
        <v>#REF!</v>
      </c>
      <c r="G112" s="38" t="e">
        <f>Общая!#REF!</f>
        <v>#REF!</v>
      </c>
      <c r="H112" s="42" t="s">
        <v>52</v>
      </c>
    </row>
    <row r="113" spans="2:8" ht="31.5" x14ac:dyDescent="0.25">
      <c r="B113" s="20" t="e">
        <f>CONCATENATE(Общая!#REF!)</f>
        <v>#REF!</v>
      </c>
      <c r="C113" s="12" t="e">
        <f>CONCATENATE(Общая!#REF!," ",Общая!#REF!," ",Общая!#REF!)</f>
        <v>#REF!</v>
      </c>
      <c r="D113" s="15" t="e">
        <f>Общая!#REF!</f>
        <v>#REF!</v>
      </c>
      <c r="E113" s="15" t="s">
        <v>39</v>
      </c>
      <c r="F113" s="14" t="e">
        <f>CONCATENATE(TEXT(Общая!#REF!,"ДД.ММ.ГГГГ"))</f>
        <v>#REF!</v>
      </c>
      <c r="G113" s="38" t="e">
        <f>Общая!#REF!</f>
        <v>#REF!</v>
      </c>
      <c r="H113" s="42" t="s">
        <v>52</v>
      </c>
    </row>
    <row r="114" spans="2:8" ht="27" customHeight="1" x14ac:dyDescent="0.25">
      <c r="B114" s="20" t="e">
        <f>CONCATENATE(Общая!#REF!)</f>
        <v>#REF!</v>
      </c>
      <c r="C114" s="12" t="e">
        <f>CONCATENATE(Общая!#REF!," ",Общая!#REF!," ",Общая!#REF!)</f>
        <v>#REF!</v>
      </c>
      <c r="D114" s="15" t="e">
        <f>Общая!#REF!</f>
        <v>#REF!</v>
      </c>
      <c r="E114" s="15" t="s">
        <v>39</v>
      </c>
      <c r="F114" s="14" t="e">
        <f>CONCATENATE(TEXT(Общая!#REF!,"ДД.ММ.ГГГГ"))</f>
        <v>#REF!</v>
      </c>
      <c r="G114" s="38" t="e">
        <f>Общая!#REF!</f>
        <v>#REF!</v>
      </c>
      <c r="H114" s="42" t="s">
        <v>52</v>
      </c>
    </row>
    <row r="115" spans="2:8" ht="31.5" x14ac:dyDescent="0.25">
      <c r="B115" s="20" t="e">
        <f>CONCATENATE(Общая!#REF!)</f>
        <v>#REF!</v>
      </c>
      <c r="C115" s="12" t="e">
        <f>CONCATENATE(Общая!#REF!," ",Общая!#REF!," ",Общая!#REF!)</f>
        <v>#REF!</v>
      </c>
      <c r="D115" s="15" t="e">
        <f>Общая!#REF!</f>
        <v>#REF!</v>
      </c>
      <c r="E115" s="15" t="s">
        <v>39</v>
      </c>
      <c r="F115" s="14" t="e">
        <f>CONCATENATE(TEXT(Общая!#REF!,"ДД.ММ.ГГГГ"))</f>
        <v>#REF!</v>
      </c>
      <c r="G115" s="38" t="e">
        <f>Общая!#REF!</f>
        <v>#REF!</v>
      </c>
      <c r="H115" s="42" t="s">
        <v>52</v>
      </c>
    </row>
    <row r="116" spans="2:8" ht="31.5" x14ac:dyDescent="0.25">
      <c r="B116" s="20" t="e">
        <f>CONCATENATE(Общая!#REF!)</f>
        <v>#REF!</v>
      </c>
      <c r="C116" s="12" t="e">
        <f>CONCATENATE(Общая!#REF!," ",Общая!#REF!," ",Общая!#REF!)</f>
        <v>#REF!</v>
      </c>
      <c r="D116" s="15" t="e">
        <f>Общая!#REF!</f>
        <v>#REF!</v>
      </c>
      <c r="E116" s="15" t="s">
        <v>39</v>
      </c>
      <c r="F116" s="14" t="e">
        <f>CONCATENATE(TEXT(Общая!#REF!,"ДД.ММ.ГГГГ"))</f>
        <v>#REF!</v>
      </c>
      <c r="G116" s="38" t="e">
        <f>Общая!#REF!</f>
        <v>#REF!</v>
      </c>
      <c r="H116" s="42" t="s">
        <v>52</v>
      </c>
    </row>
    <row r="117" spans="2:8" ht="31.5" x14ac:dyDescent="0.25">
      <c r="B117" s="20" t="e">
        <f>CONCATENATE(Общая!#REF!)</f>
        <v>#REF!</v>
      </c>
      <c r="C117" s="12" t="e">
        <f>CONCATENATE(Общая!#REF!," ",Общая!#REF!," ",Общая!#REF!)</f>
        <v>#REF!</v>
      </c>
      <c r="D117" s="15" t="e">
        <f>Общая!#REF!</f>
        <v>#REF!</v>
      </c>
      <c r="E117" s="15" t="s">
        <v>39</v>
      </c>
      <c r="F117" s="14" t="e">
        <f>CONCATENATE(TEXT(Общая!#REF!,"ДД.ММ.ГГГГ"))</f>
        <v>#REF!</v>
      </c>
      <c r="G117" s="38" t="e">
        <f>Общая!#REF!</f>
        <v>#REF!</v>
      </c>
      <c r="H117" s="42" t="s">
        <v>52</v>
      </c>
    </row>
    <row r="118" spans="2:8" ht="31.5" x14ac:dyDescent="0.25">
      <c r="B118" s="20" t="e">
        <f>CONCATENATE(Общая!#REF!)</f>
        <v>#REF!</v>
      </c>
      <c r="C118" s="12" t="e">
        <f>CONCATENATE(Общая!#REF!," ",Общая!#REF!," ",Общая!#REF!)</f>
        <v>#REF!</v>
      </c>
      <c r="D118" s="15" t="e">
        <f>Общая!#REF!</f>
        <v>#REF!</v>
      </c>
      <c r="E118" s="15" t="s">
        <v>39</v>
      </c>
      <c r="F118" s="14" t="e">
        <f>CONCATENATE(TEXT(Общая!#REF!,"ДД.ММ.ГГГГ"))</f>
        <v>#REF!</v>
      </c>
      <c r="G118" s="38" t="e">
        <f>Общая!#REF!</f>
        <v>#REF!</v>
      </c>
      <c r="H118" s="42" t="s">
        <v>52</v>
      </c>
    </row>
    <row r="119" spans="2:8" ht="31.5" x14ac:dyDescent="0.25">
      <c r="B119" s="20" t="e">
        <f>CONCATENATE(Общая!#REF!)</f>
        <v>#REF!</v>
      </c>
      <c r="C119" s="12" t="e">
        <f>CONCATENATE(Общая!#REF!," ",Общая!#REF!," ",Общая!#REF!)</f>
        <v>#REF!</v>
      </c>
      <c r="D119" s="15" t="e">
        <f>Общая!#REF!</f>
        <v>#REF!</v>
      </c>
      <c r="E119" s="15" t="s">
        <v>39</v>
      </c>
      <c r="F119" s="14" t="e">
        <f>CONCATENATE(TEXT(Общая!#REF!,"ДД.ММ.ГГГГ"))</f>
        <v>#REF!</v>
      </c>
      <c r="G119" s="38" t="e">
        <f>Общая!#REF!</f>
        <v>#REF!</v>
      </c>
      <c r="H119" s="42" t="s">
        <v>52</v>
      </c>
    </row>
    <row r="120" spans="2:8" ht="31.5" x14ac:dyDescent="0.25">
      <c r="B120" s="20" t="e">
        <f>CONCATENATE(Общая!#REF!)</f>
        <v>#REF!</v>
      </c>
      <c r="C120" s="12" t="e">
        <f>CONCATENATE(Общая!#REF!," ",Общая!#REF!," ",Общая!#REF!)</f>
        <v>#REF!</v>
      </c>
      <c r="D120" s="15" t="e">
        <f>Общая!#REF!</f>
        <v>#REF!</v>
      </c>
      <c r="E120" s="15" t="s">
        <v>39</v>
      </c>
      <c r="F120" s="14" t="e">
        <f>CONCATENATE(TEXT(Общая!#REF!,"ДД.ММ.ГГГГ"))</f>
        <v>#REF!</v>
      </c>
      <c r="G120" s="38" t="e">
        <f>Общая!#REF!</f>
        <v>#REF!</v>
      </c>
      <c r="H120" s="42" t="s">
        <v>52</v>
      </c>
    </row>
    <row r="121" spans="2:8" ht="31.5" x14ac:dyDescent="0.25">
      <c r="B121" s="20" t="e">
        <f>CONCATENATE(Общая!#REF!)</f>
        <v>#REF!</v>
      </c>
      <c r="C121" s="12" t="e">
        <f>CONCATENATE(Общая!#REF!," ",Общая!#REF!," ",Общая!#REF!)</f>
        <v>#REF!</v>
      </c>
      <c r="D121" s="15" t="e">
        <f>Общая!#REF!</f>
        <v>#REF!</v>
      </c>
      <c r="E121" s="15" t="s">
        <v>39</v>
      </c>
      <c r="F121" s="14" t="e">
        <f>CONCATENATE(TEXT(Общая!#REF!,"ДД.ММ.ГГГГ"))</f>
        <v>#REF!</v>
      </c>
      <c r="G121" s="38" t="e">
        <f>Общая!#REF!</f>
        <v>#REF!</v>
      </c>
      <c r="H121" s="42" t="s">
        <v>52</v>
      </c>
    </row>
    <row r="122" spans="2:8" ht="31.5" x14ac:dyDescent="0.25">
      <c r="B122" s="20" t="e">
        <f>CONCATENATE(Общая!#REF!)</f>
        <v>#REF!</v>
      </c>
      <c r="C122" s="12" t="e">
        <f>CONCATENATE(Общая!#REF!," ",Общая!#REF!," ",Общая!#REF!)</f>
        <v>#REF!</v>
      </c>
      <c r="D122" s="15" t="e">
        <f>Общая!#REF!</f>
        <v>#REF!</v>
      </c>
      <c r="E122" s="15" t="s">
        <v>39</v>
      </c>
      <c r="F122" s="14" t="e">
        <f>CONCATENATE(TEXT(Общая!#REF!,"ДД.ММ.ГГГГ"))</f>
        <v>#REF!</v>
      </c>
      <c r="G122" s="38" t="e">
        <f>Общая!#REF!</f>
        <v>#REF!</v>
      </c>
      <c r="H122" s="42" t="s">
        <v>52</v>
      </c>
    </row>
    <row r="123" spans="2:8" ht="31.5" x14ac:dyDescent="0.25">
      <c r="B123" s="20" t="e">
        <f>CONCATENATE(Общая!#REF!)</f>
        <v>#REF!</v>
      </c>
      <c r="C123" s="12" t="e">
        <f>CONCATENATE(Общая!#REF!," ",Общая!#REF!," ",Общая!#REF!)</f>
        <v>#REF!</v>
      </c>
      <c r="D123" s="15" t="e">
        <f>Общая!#REF!</f>
        <v>#REF!</v>
      </c>
      <c r="E123" s="15" t="s">
        <v>39</v>
      </c>
      <c r="F123" s="14" t="e">
        <f>CONCATENATE(TEXT(Общая!#REF!,"ДД.ММ.ГГГГ"))</f>
        <v>#REF!</v>
      </c>
      <c r="G123" s="38" t="e">
        <f>Общая!#REF!</f>
        <v>#REF!</v>
      </c>
      <c r="H123" s="42" t="s">
        <v>52</v>
      </c>
    </row>
    <row r="124" spans="2:8" ht="31.5" x14ac:dyDescent="0.25">
      <c r="B124" s="20" t="str">
        <f>CONCATENATE(Общая!B34)</f>
        <v>31</v>
      </c>
      <c r="C124" s="12" t="str">
        <f>CONCATENATE(Общая!G34," ",Общая!H34," ",Общая!I34)</f>
        <v>Осипов  Игорь Борисович</v>
      </c>
      <c r="D124" s="15" t="str">
        <f>Общая!E34</f>
        <v>АО ОКБ «ГИДРОПРЕСС»</v>
      </c>
      <c r="E124" s="15" t="s">
        <v>39</v>
      </c>
      <c r="F124" s="14" t="str">
        <f>CONCATENATE(TEXT(Общая!U34,"ДД.ММ.ГГГГ"))</f>
        <v>06.05.2024</v>
      </c>
      <c r="G124" s="38">
        <f>Общая!V34</f>
        <v>0.39583333333333331</v>
      </c>
      <c r="H124" s="42" t="s">
        <v>52</v>
      </c>
    </row>
    <row r="125" spans="2:8" ht="31.5" x14ac:dyDescent="0.25">
      <c r="B125" s="20" t="str">
        <f>CONCATENATE(Общая!B35)</f>
        <v>32</v>
      </c>
      <c r="C125" s="12" t="str">
        <f>CONCATENATE(Общая!G35," ",Общая!H35," ",Общая!I35)</f>
        <v xml:space="preserve">Родина  Ольга  Александровна </v>
      </c>
      <c r="D125" s="15" t="str">
        <f>Общая!E35</f>
        <v xml:space="preserve">МКУ "Управление делами" </v>
      </c>
      <c r="E125" s="15" t="s">
        <v>39</v>
      </c>
      <c r="F125" s="14" t="str">
        <f>CONCATENATE(TEXT(Общая!U35,"ДД.ММ.ГГГГ"))</f>
        <v>06.05.2024</v>
      </c>
      <c r="G125" s="38">
        <f>Общая!V35</f>
        <v>0.39583333333333331</v>
      </c>
      <c r="H125" s="42" t="s">
        <v>52</v>
      </c>
    </row>
    <row r="126" spans="2:8" ht="31.5" x14ac:dyDescent="0.25">
      <c r="B126" s="20" t="str">
        <f>CONCATENATE(Общая!B36)</f>
        <v>33</v>
      </c>
      <c r="C126" s="12" t="str">
        <f>CONCATENATE(Общая!G36," ",Общая!H36," ",Общая!I36)</f>
        <v>Бродин Владимир Васильевич</v>
      </c>
      <c r="D126" s="15" t="str">
        <f>Общая!E36</f>
        <v>МУП КХ "Егорьевские инженерные сети"</v>
      </c>
      <c r="E126" s="15" t="s">
        <v>39</v>
      </c>
      <c r="F126" s="14" t="str">
        <f>CONCATENATE(TEXT(Общая!U36,"ДД.ММ.ГГГГ"))</f>
        <v>06.05.2024</v>
      </c>
      <c r="G126" s="38">
        <f>Общая!V36</f>
        <v>0.41666666666666669</v>
      </c>
      <c r="H126" s="42" t="s">
        <v>52</v>
      </c>
    </row>
    <row r="127" spans="2:8" ht="31.5" x14ac:dyDescent="0.25">
      <c r="B127" s="20" t="str">
        <f>CONCATENATE(Общая!B37)</f>
        <v>34</v>
      </c>
      <c r="C127" s="12" t="str">
        <f>CONCATENATE(Общая!G37," ",Общая!H37," ",Общая!I37)</f>
        <v>Чулков Андрей Александрович</v>
      </c>
      <c r="D127" s="15" t="str">
        <f>Общая!E37</f>
        <v>МУП КХ "Егорьевские инженерные сети"</v>
      </c>
      <c r="E127" s="15" t="s">
        <v>39</v>
      </c>
      <c r="F127" s="14" t="str">
        <f>CONCATENATE(TEXT(Общая!U37,"ДД.ММ.ГГГГ"))</f>
        <v>06.05.2024</v>
      </c>
      <c r="G127" s="38">
        <f>Общая!V37</f>
        <v>0.41666666666666669</v>
      </c>
      <c r="H127" s="42" t="s">
        <v>52</v>
      </c>
    </row>
    <row r="128" spans="2:8" ht="31.5" x14ac:dyDescent="0.25">
      <c r="B128" s="20" t="str">
        <f>CONCATENATE(Общая!B38)</f>
        <v>35</v>
      </c>
      <c r="C128" s="12" t="str">
        <f>CONCATENATE(Общая!G38," ",Общая!H38," ",Общая!I38)</f>
        <v>Нестеров Алексей Викторович</v>
      </c>
      <c r="D128" s="15" t="str">
        <f>Общая!E38</f>
        <v>МУП КХ "Егорьевские инженерные сети"</v>
      </c>
      <c r="E128" s="15" t="s">
        <v>39</v>
      </c>
      <c r="F128" s="14" t="str">
        <f>CONCATENATE(TEXT(Общая!U38,"ДД.ММ.ГГГГ"))</f>
        <v>06.05.2024</v>
      </c>
      <c r="G128" s="38">
        <f>Общая!V38</f>
        <v>0.41666666666666669</v>
      </c>
      <c r="H128" s="42" t="s">
        <v>52</v>
      </c>
    </row>
    <row r="129" spans="2:8" ht="31.5" x14ac:dyDescent="0.25">
      <c r="B129" s="20" t="str">
        <f>CONCATENATE(Общая!B39)</f>
        <v>36</v>
      </c>
      <c r="C129" s="12" t="str">
        <f>CONCATENATE(Общая!G39," ",Общая!H39," ",Общая!I39)</f>
        <v>Тихонов  Виктор Евгеньевич</v>
      </c>
      <c r="D129" s="15" t="str">
        <f>Общая!E39</f>
        <v>МУП КХ "Егорьевские инженерные сети"</v>
      </c>
      <c r="E129" s="15" t="s">
        <v>39</v>
      </c>
      <c r="F129" s="14" t="str">
        <f>CONCATENATE(TEXT(Общая!U39,"ДД.ММ.ГГГГ"))</f>
        <v>06.05.2024</v>
      </c>
      <c r="G129" s="38">
        <f>Общая!V39</f>
        <v>0.41666666666666669</v>
      </c>
      <c r="H129" s="42" t="s">
        <v>52</v>
      </c>
    </row>
    <row r="130" spans="2:8" ht="31.5" x14ac:dyDescent="0.25">
      <c r="B130" s="20" t="str">
        <f>CONCATENATE(Общая!B40)</f>
        <v>37</v>
      </c>
      <c r="C130" s="12" t="str">
        <f>CONCATENATE(Общая!G40," ",Общая!H40," ",Общая!I40)</f>
        <v>Малышева Надежда Владимировна</v>
      </c>
      <c r="D130" s="15" t="str">
        <f>Общая!E40</f>
        <v>МУП КХ "Егорьевские инженерные сети"</v>
      </c>
      <c r="E130" s="15" t="s">
        <v>39</v>
      </c>
      <c r="F130" s="14" t="str">
        <f>CONCATENATE(TEXT(Общая!U40,"ДД.ММ.ГГГГ"))</f>
        <v>06.05.2024</v>
      </c>
      <c r="G130" s="38">
        <f>Общая!V40</f>
        <v>0.41666666666666669</v>
      </c>
      <c r="H130" s="42" t="s">
        <v>52</v>
      </c>
    </row>
    <row r="131" spans="2:8" ht="31.5" x14ac:dyDescent="0.25">
      <c r="B131" s="20" t="str">
        <f>CONCATENATE(Общая!B41)</f>
        <v>38</v>
      </c>
      <c r="C131" s="12" t="str">
        <f>CONCATENATE(Общая!G41," ",Общая!H41," ",Общая!I41)</f>
        <v>Антонов Сергей Борисович</v>
      </c>
      <c r="D131" s="15" t="str">
        <f>Общая!E41</f>
        <v>МУП КХ "Егорьевские инженерные сети"</v>
      </c>
      <c r="E131" s="15" t="s">
        <v>39</v>
      </c>
      <c r="F131" s="14" t="str">
        <f>CONCATENATE(TEXT(Общая!U41,"ДД.ММ.ГГГГ"))</f>
        <v>06.05.2024</v>
      </c>
      <c r="G131" s="38">
        <f>Общая!V41</f>
        <v>0.41666666666666669</v>
      </c>
      <c r="H131" s="42" t="s">
        <v>52</v>
      </c>
    </row>
    <row r="132" spans="2:8" ht="31.5" x14ac:dyDescent="0.25">
      <c r="B132" s="20" t="str">
        <f>CONCATENATE(Общая!B42)</f>
        <v>39</v>
      </c>
      <c r="C132" s="12" t="str">
        <f>CONCATENATE(Общая!G42," ",Общая!H42," ",Общая!I42)</f>
        <v>Петров Александр Сергеевич</v>
      </c>
      <c r="D132" s="15" t="str">
        <f>Общая!E42</f>
        <v>МУП КХ "Егорьевские инженерные сети"</v>
      </c>
      <c r="E132" s="15" t="s">
        <v>39</v>
      </c>
      <c r="F132" s="14" t="str">
        <f>CONCATENATE(TEXT(Общая!U42,"ДД.ММ.ГГГГ"))</f>
        <v>06.05.2024</v>
      </c>
      <c r="G132" s="38">
        <f>Общая!V42</f>
        <v>0.39583333333333331</v>
      </c>
      <c r="H132" s="42" t="s">
        <v>52</v>
      </c>
    </row>
    <row r="133" spans="2:8" ht="31.5" x14ac:dyDescent="0.25">
      <c r="B133" s="20" t="str">
        <f>CONCATENATE(Общая!B43)</f>
        <v>40</v>
      </c>
      <c r="C133" s="12" t="str">
        <f>CONCATENATE(Общая!G43," ",Общая!H43," ",Общая!I43)</f>
        <v>Гусев Виталий Евгеньевич</v>
      </c>
      <c r="D133" s="15" t="str">
        <f>Общая!E43</f>
        <v>МУП КХ "Егорьевские инженерные сети"</v>
      </c>
      <c r="E133" s="15" t="s">
        <v>39</v>
      </c>
      <c r="F133" s="14" t="str">
        <f>CONCATENATE(TEXT(Общая!U43,"ДД.ММ.ГГГГ"))</f>
        <v>06.05.2024</v>
      </c>
      <c r="G133" s="38">
        <f>Общая!V43</f>
        <v>0.39583333333333331</v>
      </c>
      <c r="H133" s="42" t="s">
        <v>52</v>
      </c>
    </row>
    <row r="134" spans="2:8" ht="31.5" x14ac:dyDescent="0.25">
      <c r="B134" s="20" t="str">
        <f>CONCATENATE(Общая!B44)</f>
        <v>41</v>
      </c>
      <c r="C134" s="12" t="str">
        <f>CONCATENATE(Общая!G44," ",Общая!H44," ",Общая!I44)</f>
        <v>Нестеров Алексей Викторович</v>
      </c>
      <c r="D134" s="15" t="str">
        <f>Общая!E44</f>
        <v>МУП КХ "Егорьевские инженерные сети"</v>
      </c>
      <c r="E134" s="15" t="s">
        <v>39</v>
      </c>
      <c r="F134" s="14" t="str">
        <f>CONCATENATE(TEXT(Общая!U44,"ДД.ММ.ГГГГ"))</f>
        <v>06.05.2024</v>
      </c>
      <c r="G134" s="38">
        <f>Общая!V44</f>
        <v>0.39583333333333331</v>
      </c>
      <c r="H134" s="42" t="s">
        <v>52</v>
      </c>
    </row>
    <row r="135" spans="2:8" ht="31.5" x14ac:dyDescent="0.25">
      <c r="B135" s="20" t="str">
        <f>CONCATENATE(Общая!B45)</f>
        <v>42</v>
      </c>
      <c r="C135" s="12" t="str">
        <f>CONCATENATE(Общая!G45," ",Общая!H45," ",Общая!I45)</f>
        <v>Тихонов  Виктор Евгеньевич</v>
      </c>
      <c r="D135" s="15" t="str">
        <f>Общая!E45</f>
        <v>МУП КХ "Егорьевские инженерные сети"</v>
      </c>
      <c r="E135" s="15" t="s">
        <v>39</v>
      </c>
      <c r="F135" s="14" t="str">
        <f>CONCATENATE(TEXT(Общая!U45,"ДД.ММ.ГГГГ"))</f>
        <v>06.05.2024</v>
      </c>
      <c r="G135" s="38">
        <f>Общая!V45</f>
        <v>0.39583333333333331</v>
      </c>
      <c r="H135" s="42" t="s">
        <v>52</v>
      </c>
    </row>
    <row r="136" spans="2:8" ht="31.5" x14ac:dyDescent="0.25">
      <c r="B136" s="20" t="str">
        <f>CONCATENATE(Общая!B46)</f>
        <v>43</v>
      </c>
      <c r="C136" s="12" t="str">
        <f>CONCATENATE(Общая!G46," ",Общая!H46," ",Общая!I46)</f>
        <v>Малышева Надежда Владимировна</v>
      </c>
      <c r="D136" s="15" t="str">
        <f>Общая!E46</f>
        <v>МУП КХ "Егорьевские инженерные сети"</v>
      </c>
      <c r="E136" s="15" t="s">
        <v>39</v>
      </c>
      <c r="F136" s="14" t="str">
        <f>CONCATENATE(TEXT(Общая!U46,"ДД.ММ.ГГГГ"))</f>
        <v>06.05.2024</v>
      </c>
      <c r="G136" s="38">
        <f>Общая!V46</f>
        <v>0.39583333333333331</v>
      </c>
      <c r="H136" s="42" t="s">
        <v>52</v>
      </c>
    </row>
    <row r="137" spans="2:8" ht="31.5" x14ac:dyDescent="0.25">
      <c r="B137" s="20" t="str">
        <f>CONCATENATE(Общая!B47)</f>
        <v>44</v>
      </c>
      <c r="C137" s="12" t="str">
        <f>CONCATENATE(Общая!G47," ",Общая!H47," ",Общая!I47)</f>
        <v>Антонов Сергей Борисович</v>
      </c>
      <c r="D137" s="15" t="str">
        <f>Общая!E47</f>
        <v>МУП КХ "Егорьевские инженерные сети"</v>
      </c>
      <c r="E137" s="15" t="s">
        <v>39</v>
      </c>
      <c r="F137" s="14" t="str">
        <f>CONCATENATE(TEXT(Общая!U47,"ДД.ММ.ГГГГ"))</f>
        <v>06.05.2024</v>
      </c>
      <c r="G137" s="38">
        <f>Общая!V47</f>
        <v>0.39583333333333331</v>
      </c>
      <c r="H137" s="42" t="s">
        <v>52</v>
      </c>
    </row>
    <row r="138" spans="2:8" ht="31.5" x14ac:dyDescent="0.25">
      <c r="B138" s="20" t="str">
        <f>CONCATENATE(Общая!B48)</f>
        <v>45</v>
      </c>
      <c r="C138" s="12" t="str">
        <f>CONCATENATE(Общая!G48," ",Общая!H48," ",Общая!I48)</f>
        <v>Коротких Людмила Владимировна</v>
      </c>
      <c r="D138" s="15" t="str">
        <f>Общая!E48</f>
        <v>ГКУ МО "ЦИБ МО"</v>
      </c>
      <c r="E138" s="15" t="s">
        <v>39</v>
      </c>
      <c r="F138" s="14" t="str">
        <f>CONCATENATE(TEXT(Общая!U48,"ДД.ММ.ГГГГ"))</f>
        <v>06.05.2024</v>
      </c>
      <c r="G138" s="38">
        <f>Общая!V48</f>
        <v>0.39583333333333331</v>
      </c>
      <c r="H138" s="42" t="s">
        <v>52</v>
      </c>
    </row>
    <row r="139" spans="2:8" ht="31.5" x14ac:dyDescent="0.25">
      <c r="B139" s="20" t="str">
        <f>CONCATENATE(Общая!B49)</f>
        <v>46</v>
      </c>
      <c r="C139" s="12" t="str">
        <f>CONCATENATE(Общая!G49," ",Общая!H49," ",Общая!I49)</f>
        <v>Подугольников Дмитрий Владимирович</v>
      </c>
      <c r="D139" s="15" t="str">
        <f>Общая!E49</f>
        <v>ГКУ МО "ЦИБ МО"</v>
      </c>
      <c r="E139" s="15" t="s">
        <v>39</v>
      </c>
      <c r="F139" s="14" t="str">
        <f>CONCATENATE(TEXT(Общая!U49,"ДД.ММ.ГГГГ"))</f>
        <v>06.05.2024</v>
      </c>
      <c r="G139" s="38">
        <f>Общая!V49</f>
        <v>0.39583333333333331</v>
      </c>
      <c r="H139" s="42" t="s">
        <v>52</v>
      </c>
    </row>
    <row r="140" spans="2:8" ht="31.5" x14ac:dyDescent="0.25">
      <c r="B140" s="20" t="e">
        <f>CONCATENATE(Общая!#REF!)</f>
        <v>#REF!</v>
      </c>
      <c r="C140" s="12" t="e">
        <f>CONCATENATE(Общая!#REF!," ",Общая!#REF!," ",Общая!#REF!)</f>
        <v>#REF!</v>
      </c>
      <c r="D140" s="15" t="e">
        <f>Общая!#REF!</f>
        <v>#REF!</v>
      </c>
      <c r="E140" s="15" t="s">
        <v>39</v>
      </c>
      <c r="F140" s="14" t="e">
        <f>CONCATENATE(TEXT(Общая!#REF!,"ДД.ММ.ГГГГ"))</f>
        <v>#REF!</v>
      </c>
      <c r="G140" s="38" t="e">
        <f>Общая!#REF!</f>
        <v>#REF!</v>
      </c>
      <c r="H140" s="42" t="s">
        <v>52</v>
      </c>
    </row>
    <row r="141" spans="2:8" ht="31.5" x14ac:dyDescent="0.25">
      <c r="B141" s="20" t="e">
        <f>CONCATENATE(Общая!#REF!)</f>
        <v>#REF!</v>
      </c>
      <c r="C141" s="12" t="e">
        <f>CONCATENATE(Общая!#REF!," ",Общая!#REF!," ",Общая!#REF!)</f>
        <v>#REF!</v>
      </c>
      <c r="D141" s="15" t="e">
        <f>Общая!#REF!</f>
        <v>#REF!</v>
      </c>
      <c r="E141" s="15" t="s">
        <v>39</v>
      </c>
      <c r="F141" s="14" t="e">
        <f>CONCATENATE(TEXT(Общая!#REF!,"ДД.ММ.ГГГГ"))</f>
        <v>#REF!</v>
      </c>
      <c r="G141" s="38" t="e">
        <f>Общая!#REF!</f>
        <v>#REF!</v>
      </c>
      <c r="H141" s="42" t="s">
        <v>52</v>
      </c>
    </row>
    <row r="142" spans="2:8" ht="31.5" x14ac:dyDescent="0.25">
      <c r="B142" s="20" t="e">
        <f>CONCATENATE(Общая!#REF!)</f>
        <v>#REF!</v>
      </c>
      <c r="C142" s="12" t="e">
        <f>CONCATENATE(Общая!#REF!," ",Общая!#REF!," ",Общая!#REF!)</f>
        <v>#REF!</v>
      </c>
      <c r="D142" s="15" t="e">
        <f>Общая!#REF!</f>
        <v>#REF!</v>
      </c>
      <c r="E142" s="15" t="s">
        <v>39</v>
      </c>
      <c r="F142" s="14" t="e">
        <f>CONCATENATE(TEXT(Общая!#REF!,"ДД.ММ.ГГГГ"))</f>
        <v>#REF!</v>
      </c>
      <c r="G142" s="38" t="e">
        <f>Общая!#REF!</f>
        <v>#REF!</v>
      </c>
      <c r="H142" s="42" t="s">
        <v>52</v>
      </c>
    </row>
    <row r="143" spans="2:8" ht="31.5" x14ac:dyDescent="0.25">
      <c r="B143" s="20" t="e">
        <f>CONCATENATE(Общая!#REF!)</f>
        <v>#REF!</v>
      </c>
      <c r="C143" s="12" t="e">
        <f>CONCATENATE(Общая!#REF!," ",Общая!#REF!," ",Общая!#REF!)</f>
        <v>#REF!</v>
      </c>
      <c r="D143" s="15" t="e">
        <f>Общая!#REF!</f>
        <v>#REF!</v>
      </c>
      <c r="E143" s="15" t="s">
        <v>39</v>
      </c>
      <c r="F143" s="14" t="e">
        <f>CONCATENATE(TEXT(Общая!#REF!,"ДД.ММ.ГГГГ"))</f>
        <v>#REF!</v>
      </c>
      <c r="G143" s="38" t="e">
        <f>Общая!#REF!</f>
        <v>#REF!</v>
      </c>
      <c r="H143" s="42" t="s">
        <v>52</v>
      </c>
    </row>
    <row r="144" spans="2:8" ht="31.5" x14ac:dyDescent="0.25">
      <c r="B144" s="20" t="e">
        <f>CONCATENATE(Общая!#REF!)</f>
        <v>#REF!</v>
      </c>
      <c r="C144" s="12" t="e">
        <f>CONCATENATE(Общая!#REF!," ",Общая!#REF!," ",Общая!#REF!)</f>
        <v>#REF!</v>
      </c>
      <c r="D144" s="15" t="e">
        <f>Общая!#REF!</f>
        <v>#REF!</v>
      </c>
      <c r="E144" s="15" t="s">
        <v>39</v>
      </c>
      <c r="F144" s="14" t="e">
        <f>CONCATENATE(TEXT(Общая!#REF!,"ДД.ММ.ГГГГ"))</f>
        <v>#REF!</v>
      </c>
      <c r="G144" s="38" t="e">
        <f>Общая!#REF!</f>
        <v>#REF!</v>
      </c>
      <c r="H144" s="42" t="s">
        <v>52</v>
      </c>
    </row>
    <row r="145" spans="2:8" ht="31.5" x14ac:dyDescent="0.25">
      <c r="B145" s="20" t="str">
        <f>CONCATENATE(Общая!B50)</f>
        <v>47</v>
      </c>
      <c r="C145" s="12" t="str">
        <f>CONCATENATE(Общая!G50," ",Общая!H50," ",Общая!I50)</f>
        <v>Волков  Сергей  Алексеевич</v>
      </c>
      <c r="D145" s="15" t="str">
        <f>Общая!E50</f>
        <v>ООО "Метадинеа"</v>
      </c>
      <c r="E145" s="15" t="s">
        <v>39</v>
      </c>
      <c r="F145" s="14" t="str">
        <f>CONCATENATE(TEXT(Общая!U50,"ДД.ММ.ГГГГ"))</f>
        <v>06.05.2024</v>
      </c>
      <c r="G145" s="38">
        <f>Общая!V50</f>
        <v>0.4375</v>
      </c>
      <c r="H145" s="42" t="s">
        <v>52</v>
      </c>
    </row>
    <row r="146" spans="2:8" ht="31.5" x14ac:dyDescent="0.25">
      <c r="B146" s="20" t="str">
        <f>CONCATENATE(Общая!B51)</f>
        <v>48</v>
      </c>
      <c r="C146" s="12" t="str">
        <f>CONCATENATE(Общая!G51," ",Общая!H51," ",Общая!I51)</f>
        <v>Путилин  Николай Юрьевич</v>
      </c>
      <c r="D146" s="15" t="str">
        <f>Общая!E51</f>
        <v>ООО "Метадинеа"</v>
      </c>
      <c r="E146" s="15" t="s">
        <v>39</v>
      </c>
      <c r="F146" s="14" t="str">
        <f>CONCATENATE(TEXT(Общая!U51,"ДД.ММ.ГГГГ"))</f>
        <v>06.05.2024</v>
      </c>
      <c r="G146" s="38">
        <f>Общая!V51</f>
        <v>0.4375</v>
      </c>
      <c r="H146" s="42" t="s">
        <v>52</v>
      </c>
    </row>
    <row r="147" spans="2:8" ht="31.5" x14ac:dyDescent="0.25">
      <c r="B147" s="20" t="str">
        <f>CONCATENATE(Общая!B52)</f>
        <v>49</v>
      </c>
      <c r="C147" s="12" t="str">
        <f>CONCATENATE(Общая!G52," ",Общая!H52," ",Общая!I52)</f>
        <v>Зинин Игорь Вячеславович</v>
      </c>
      <c r="D147" s="15" t="str">
        <f>Общая!E52</f>
        <v>ООО "Метадинеа"</v>
      </c>
      <c r="E147" s="15" t="s">
        <v>39</v>
      </c>
      <c r="F147" s="14" t="str">
        <f>CONCATENATE(TEXT(Общая!U52,"ДД.ММ.ГГГГ"))</f>
        <v>06.05.2024</v>
      </c>
      <c r="G147" s="38">
        <f>Общая!V52</f>
        <v>0.4375</v>
      </c>
      <c r="H147" s="42" t="s">
        <v>52</v>
      </c>
    </row>
    <row r="148" spans="2:8" ht="31.5" x14ac:dyDescent="0.25">
      <c r="B148" s="20" t="str">
        <f>CONCATENATE(Общая!B53)</f>
        <v>50</v>
      </c>
      <c r="C148" s="12" t="str">
        <f>CONCATENATE(Общая!G53," ",Общая!H53," ",Общая!I53)</f>
        <v>Пономарев  Владимир Александрович</v>
      </c>
      <c r="D148" s="15" t="str">
        <f>Общая!E53</f>
        <v>ООО "Метадинеа"</v>
      </c>
      <c r="E148" s="15" t="s">
        <v>39</v>
      </c>
      <c r="F148" s="14" t="str">
        <f>CONCATENATE(TEXT(Общая!U53,"ДД.ММ.ГГГГ"))</f>
        <v>06.05.2024</v>
      </c>
      <c r="G148" s="38">
        <f>Общая!V53</f>
        <v>0.4375</v>
      </c>
      <c r="H148" s="42" t="s">
        <v>52</v>
      </c>
    </row>
    <row r="149" spans="2:8" ht="31.5" x14ac:dyDescent="0.25">
      <c r="B149" s="20" t="str">
        <f>CONCATENATE(Общая!B54)</f>
        <v>51</v>
      </c>
      <c r="C149" s="12" t="str">
        <f>CONCATENATE(Общая!G54," ",Общая!H54," ",Общая!I54)</f>
        <v>Косинов  Леонид Вячеславович</v>
      </c>
      <c r="D149" s="15" t="str">
        <f>Общая!E54</f>
        <v>ООО "Метадинеа"</v>
      </c>
      <c r="E149" s="15" t="s">
        <v>39</v>
      </c>
      <c r="F149" s="14" t="str">
        <f>CONCATENATE(TEXT(Общая!U54,"ДД.ММ.ГГГГ"))</f>
        <v>06.05.2024</v>
      </c>
      <c r="G149" s="38">
        <f>Общая!V54</f>
        <v>0.4375</v>
      </c>
      <c r="H149" s="42" t="s">
        <v>52</v>
      </c>
    </row>
    <row r="150" spans="2:8" ht="31.5" x14ac:dyDescent="0.25">
      <c r="B150" s="20" t="str">
        <f>CONCATENATE(Общая!B55)</f>
        <v>52</v>
      </c>
      <c r="C150" s="12" t="str">
        <f>CONCATENATE(Общая!G55," ",Общая!H55," ",Общая!I55)</f>
        <v>Винников  Игорь Николаевич</v>
      </c>
      <c r="D150" s="15" t="str">
        <f>Общая!E55</f>
        <v>база отдыха "Звенигородка"</v>
      </c>
      <c r="E150" s="15" t="s">
        <v>39</v>
      </c>
      <c r="F150" s="14" t="str">
        <f>CONCATENATE(TEXT(Общая!U55,"ДД.ММ.ГГГГ"))</f>
        <v>06.05.2024</v>
      </c>
      <c r="G150" s="38">
        <f>Общая!V55</f>
        <v>0.4375</v>
      </c>
      <c r="H150" s="42" t="s">
        <v>52</v>
      </c>
    </row>
    <row r="151" spans="2:8" ht="31.5" x14ac:dyDescent="0.25">
      <c r="B151" s="20" t="str">
        <f>CONCATENATE(Общая!B56)</f>
        <v>53</v>
      </c>
      <c r="C151" s="12" t="str">
        <f>CONCATENATE(Общая!G56," ",Общая!H56," ",Общая!I56)</f>
        <v>Ульянов  Андрей Геннадьевич</v>
      </c>
      <c r="D151" s="15" t="str">
        <f>Общая!E56</f>
        <v>база отдыха "Звенигородка"</v>
      </c>
      <c r="E151" s="15" t="s">
        <v>39</v>
      </c>
      <c r="F151" s="14" t="str">
        <f>CONCATENATE(TEXT(Общая!U56,"ДД.ММ.ГГГГ"))</f>
        <v>06.05.2024</v>
      </c>
      <c r="G151" s="38">
        <f>Общая!V56</f>
        <v>0.4375</v>
      </c>
      <c r="H151" s="42" t="s">
        <v>52</v>
      </c>
    </row>
    <row r="152" spans="2:8" ht="31.5" x14ac:dyDescent="0.25">
      <c r="B152" s="20" t="str">
        <f>CONCATENATE(Общая!B57)</f>
        <v>54</v>
      </c>
      <c r="C152" s="12" t="str">
        <f>CONCATENATE(Общая!G57," ",Общая!H57," ",Общая!I57)</f>
        <v>Рассадин  Сергей  Владимирович</v>
      </c>
      <c r="D152" s="15" t="str">
        <f>Общая!E57</f>
        <v>база отдыха "Звенигородка"</v>
      </c>
      <c r="E152" s="15" t="s">
        <v>39</v>
      </c>
      <c r="F152" s="14" t="str">
        <f>CONCATENATE(TEXT(Общая!U57,"ДД.ММ.ГГГГ"))</f>
        <v>06.05.2024</v>
      </c>
      <c r="G152" s="38">
        <f>Общая!V57</f>
        <v>0.4375</v>
      </c>
      <c r="H152" s="42" t="s">
        <v>52</v>
      </c>
    </row>
    <row r="153" spans="2:8" ht="31.5" x14ac:dyDescent="0.25">
      <c r="B153" s="20" t="str">
        <f>CONCATENATE(Общая!B58)</f>
        <v>55</v>
      </c>
      <c r="C153" s="12" t="str">
        <f>CONCATENATE(Общая!G58," ",Общая!H58," ",Общая!I58)</f>
        <v>Тамимдаров Махмуд Ильдусович</v>
      </c>
      <c r="D153" s="15" t="str">
        <f>Общая!E58</f>
        <v>ИП Тамимдаров Махмуд Ильдусович</v>
      </c>
      <c r="E153" s="15" t="s">
        <v>39</v>
      </c>
      <c r="F153" s="14" t="str">
        <f>CONCATENATE(TEXT(Общая!U58,"ДД.ММ.ГГГГ"))</f>
        <v>06.05.2024</v>
      </c>
      <c r="G153" s="38">
        <f>Общая!V58</f>
        <v>0.4375</v>
      </c>
      <c r="H153" s="42" t="s">
        <v>52</v>
      </c>
    </row>
    <row r="154" spans="2:8" ht="31.5" x14ac:dyDescent="0.25">
      <c r="B154" s="20" t="str">
        <f>CONCATENATE(Общая!B59)</f>
        <v>56</v>
      </c>
      <c r="C154" s="12" t="str">
        <f>CONCATENATE(Общая!G59," ",Общая!H59," ",Общая!I59)</f>
        <v>Якшин Владимир Семёнович</v>
      </c>
      <c r="D154" s="15" t="str">
        <f>Общая!E59</f>
        <v>ООО "ЭЛЕМАШ МАГНИТ"</v>
      </c>
      <c r="E154" s="15" t="s">
        <v>39</v>
      </c>
      <c r="F154" s="14" t="str">
        <f>CONCATENATE(TEXT(Общая!U59,"ДД.ММ.ГГГГ"))</f>
        <v>06.05.2024</v>
      </c>
      <c r="G154" s="38">
        <f>Общая!V59</f>
        <v>0.4375</v>
      </c>
      <c r="H154" s="42" t="s">
        <v>52</v>
      </c>
    </row>
    <row r="155" spans="2:8" ht="31.5" x14ac:dyDescent="0.25">
      <c r="B155" s="20" t="str">
        <f>CONCATENATE(Общая!B60)</f>
        <v>57</v>
      </c>
      <c r="C155" s="12" t="str">
        <f>CONCATENATE(Общая!G60," ",Общая!H60," ",Общая!I60)</f>
        <v>Колпаков Олег Викторович</v>
      </c>
      <c r="D155" s="15" t="str">
        <f>Общая!E60</f>
        <v>ООО "ЭЛЕМАШ МАГНИТ"</v>
      </c>
      <c r="E155" s="15" t="s">
        <v>39</v>
      </c>
      <c r="F155" s="14" t="str">
        <f>CONCATENATE(TEXT(Общая!U60,"ДД.ММ.ГГГГ"))</f>
        <v>06.05.2024</v>
      </c>
      <c r="G155" s="38">
        <f>Общая!V60</f>
        <v>0.4375</v>
      </c>
      <c r="H155" s="42" t="s">
        <v>52</v>
      </c>
    </row>
    <row r="156" spans="2:8" ht="31.5" x14ac:dyDescent="0.25">
      <c r="B156" s="20" t="str">
        <f>CONCATENATE(Общая!B61)</f>
        <v>58</v>
      </c>
      <c r="C156" s="12" t="str">
        <f>CONCATENATE(Общая!G61," ",Общая!H61," ",Общая!I61)</f>
        <v>Колоколов Владимир Юрьевич</v>
      </c>
      <c r="D156" s="15" t="str">
        <f>Общая!E61</f>
        <v>ООО "ЭЛЕМАШ МАГНИТ"</v>
      </c>
      <c r="E156" s="15" t="s">
        <v>39</v>
      </c>
      <c r="F156" s="14" t="str">
        <f>CONCATENATE(TEXT(Общая!U61,"ДД.ММ.ГГГГ"))</f>
        <v>06.05.2024</v>
      </c>
      <c r="G156" s="38">
        <f>Общая!V61</f>
        <v>0.45833333333333331</v>
      </c>
      <c r="H156" s="42" t="s">
        <v>52</v>
      </c>
    </row>
    <row r="157" spans="2:8" ht="31.5" x14ac:dyDescent="0.25">
      <c r="B157" s="20" t="str">
        <f>CONCATENATE(Общая!B62)</f>
        <v>59</v>
      </c>
      <c r="C157" s="12" t="str">
        <f>CONCATENATE(Общая!G62," ",Общая!H62," ",Общая!I62)</f>
        <v>Симакин Александр Иванович</v>
      </c>
      <c r="D157" s="15" t="str">
        <f>Общая!E62</f>
        <v>ООО "ЭЛЕМАШ МАГНИТ"</v>
      </c>
      <c r="E157" s="15" t="s">
        <v>39</v>
      </c>
      <c r="F157" s="14" t="str">
        <f>CONCATENATE(TEXT(Общая!U62,"ДД.ММ.ГГГГ"))</f>
        <v>06.05.2024</v>
      </c>
      <c r="G157" s="38">
        <f>Общая!V62</f>
        <v>0.45833333333333331</v>
      </c>
      <c r="H157" s="42" t="s">
        <v>52</v>
      </c>
    </row>
    <row r="158" spans="2:8" ht="31.5" x14ac:dyDescent="0.25">
      <c r="B158" s="20" t="str">
        <f>CONCATENATE(Общая!B63)</f>
        <v>60</v>
      </c>
      <c r="C158" s="12" t="str">
        <f>CONCATENATE(Общая!G63," ",Общая!H63," ",Общая!I63)</f>
        <v>Дудник  Максим  Евгеньевич</v>
      </c>
      <c r="D158" s="15" t="str">
        <f>Общая!E63</f>
        <v xml:space="preserve">ТСЖ "Клубный поселок "Монолит"  </v>
      </c>
      <c r="E158" s="15" t="s">
        <v>39</v>
      </c>
      <c r="F158" s="14" t="str">
        <f>CONCATENATE(TEXT(Общая!U63,"ДД.ММ.ГГГГ"))</f>
        <v>06.05.2024</v>
      </c>
      <c r="G158" s="38">
        <f>Общая!V63</f>
        <v>0.45833333333333331</v>
      </c>
      <c r="H158" s="42" t="s">
        <v>52</v>
      </c>
    </row>
    <row r="159" spans="2:8" ht="31.5" x14ac:dyDescent="0.25">
      <c r="B159" s="20" t="str">
        <f>CONCATENATE(Общая!B64)</f>
        <v>61</v>
      </c>
      <c r="C159" s="12" t="str">
        <f>CONCATENATE(Общая!G64," ",Общая!H64," ",Общая!I64)</f>
        <v>Покладов Виктор Алексеевич</v>
      </c>
      <c r="D159" s="15" t="str">
        <f>Общая!E64</f>
        <v xml:space="preserve">ТСЖ "Клубный поселок "Монолит"  </v>
      </c>
      <c r="E159" s="15" t="s">
        <v>39</v>
      </c>
      <c r="F159" s="14" t="str">
        <f>CONCATENATE(TEXT(Общая!U64,"ДД.ММ.ГГГГ"))</f>
        <v>06.05.2024</v>
      </c>
      <c r="G159" s="38">
        <f>Общая!V64</f>
        <v>0.45833333333333331</v>
      </c>
      <c r="H159" s="42" t="s">
        <v>52</v>
      </c>
    </row>
    <row r="160" spans="2:8" ht="31.5" x14ac:dyDescent="0.25">
      <c r="B160" s="20" t="e">
        <f>CONCATENATE(Общая!#REF!)</f>
        <v>#REF!</v>
      </c>
      <c r="C160" s="12" t="e">
        <f>CONCATENATE(Общая!#REF!," ",Общая!#REF!," ",Общая!#REF!)</f>
        <v>#REF!</v>
      </c>
      <c r="D160" s="15" t="e">
        <f>Общая!#REF!</f>
        <v>#REF!</v>
      </c>
      <c r="E160" s="15" t="s">
        <v>39</v>
      </c>
      <c r="F160" s="14" t="e">
        <f>CONCATENATE(TEXT(Общая!#REF!,"ДД.ММ.ГГГГ"))</f>
        <v>#REF!</v>
      </c>
      <c r="G160" s="38" t="e">
        <f>Общая!#REF!</f>
        <v>#REF!</v>
      </c>
      <c r="H160" s="42" t="s">
        <v>52</v>
      </c>
    </row>
    <row r="161" spans="2:8" ht="31.5" x14ac:dyDescent="0.25">
      <c r="B161" s="20" t="str">
        <f>CONCATENATE(Общая!B65)</f>
        <v>62</v>
      </c>
      <c r="C161" s="12" t="str">
        <f>CONCATENATE(Общая!G65," ",Общая!H65," ",Общая!I65)</f>
        <v>Плужников Александр Геннадьевич</v>
      </c>
      <c r="D161" s="15" t="str">
        <f>Общая!E65</f>
        <v>ООО "ЭС-ЭНЕРГИЯ"</v>
      </c>
      <c r="E161" s="15" t="s">
        <v>39</v>
      </c>
      <c r="F161" s="14" t="str">
        <f>CONCATENATE(TEXT(Общая!U65,"ДД.ММ.ГГГГ"))</f>
        <v>06.05.2024</v>
      </c>
      <c r="G161" s="38">
        <f>Общая!V65</f>
        <v>0.45833333333333331</v>
      </c>
      <c r="H161" s="42" t="s">
        <v>52</v>
      </c>
    </row>
    <row r="162" spans="2:8" ht="31.5" x14ac:dyDescent="0.25">
      <c r="B162" s="20" t="str">
        <f>CONCATENATE(Общая!B66)</f>
        <v>63</v>
      </c>
      <c r="C162" s="12" t="str">
        <f>CONCATENATE(Общая!G66," ",Общая!H66," ",Общая!I66)</f>
        <v>Погуржельский Руслан Станиславович</v>
      </c>
      <c r="D162" s="15" t="str">
        <f>Общая!E66</f>
        <v>ООО "ЭС-ЭНЕРГИЯ"</v>
      </c>
      <c r="E162" s="15" t="s">
        <v>39</v>
      </c>
      <c r="F162" s="14" t="str">
        <f>CONCATENATE(TEXT(Общая!U66,"ДД.ММ.ГГГГ"))</f>
        <v>06.05.2024</v>
      </c>
      <c r="G162" s="38">
        <f>Общая!V66</f>
        <v>0.45833333333333331</v>
      </c>
      <c r="H162" s="42" t="s">
        <v>52</v>
      </c>
    </row>
    <row r="163" spans="2:8" ht="31.5" x14ac:dyDescent="0.25">
      <c r="B163" s="20" t="str">
        <f>CONCATENATE(Общая!B67)</f>
        <v>64</v>
      </c>
      <c r="C163" s="12" t="str">
        <f>CONCATENATE(Общая!G67," ",Общая!H67," ",Общая!I67)</f>
        <v>Непомнящий Виталий Валерьевич</v>
      </c>
      <c r="D163" s="15" t="str">
        <f>Общая!E67</f>
        <v>ООО "Колос-Экспресс"</v>
      </c>
      <c r="E163" s="15" t="s">
        <v>39</v>
      </c>
      <c r="F163" s="14" t="str">
        <f>CONCATENATE(TEXT(Общая!U67,"ДД.ММ.ГГГГ"))</f>
        <v>06.05.2024</v>
      </c>
      <c r="G163" s="38">
        <f>Общая!V67</f>
        <v>0.45833333333333331</v>
      </c>
      <c r="H163" s="42" t="s">
        <v>52</v>
      </c>
    </row>
    <row r="164" spans="2:8" ht="31.5" x14ac:dyDescent="0.25">
      <c r="B164" s="20" t="str">
        <f>CONCATENATE(Общая!B68)</f>
        <v>65</v>
      </c>
      <c r="C164" s="12" t="str">
        <f>CONCATENATE(Общая!G68," ",Общая!H68," ",Общая!I68)</f>
        <v>Калганов Олег Владимирович</v>
      </c>
      <c r="D164" s="15" t="str">
        <f>Общая!E68</f>
        <v>ООО "Колос-Экспресс"</v>
      </c>
      <c r="E164" s="15" t="s">
        <v>39</v>
      </c>
      <c r="F164" s="14" t="str">
        <f>CONCATENATE(TEXT(Общая!U68,"ДД.ММ.ГГГГ"))</f>
        <v>06.05.2024</v>
      </c>
      <c r="G164" s="38">
        <f>Общая!V68</f>
        <v>0.45833333333333331</v>
      </c>
      <c r="H164" s="42" t="s">
        <v>52</v>
      </c>
    </row>
    <row r="165" spans="2:8" ht="31.5" x14ac:dyDescent="0.25">
      <c r="B165" s="20" t="str">
        <f>CONCATENATE(Общая!B69)</f>
        <v>66</v>
      </c>
      <c r="C165" s="12" t="str">
        <f>CONCATENATE(Общая!G69," ",Общая!H69," ",Общая!I69)</f>
        <v>Арапова Наталия  Владимировна</v>
      </c>
      <c r="D165" s="15" t="str">
        <f>Общая!E69</f>
        <v>ИП Арапова Н.В.</v>
      </c>
      <c r="E165" s="15" t="s">
        <v>39</v>
      </c>
      <c r="F165" s="14" t="str">
        <f>CONCATENATE(TEXT(Общая!U69,"ДД.ММ.ГГГГ"))</f>
        <v>06.05.2024</v>
      </c>
      <c r="G165" s="38">
        <f>Общая!V69</f>
        <v>0.45833333333333331</v>
      </c>
      <c r="H165" s="42" t="s">
        <v>52</v>
      </c>
    </row>
    <row r="166" spans="2:8" ht="31.5" x14ac:dyDescent="0.25">
      <c r="B166" s="20" t="str">
        <f>CONCATENATE(Общая!B70)</f>
        <v>67</v>
      </c>
      <c r="C166" s="12" t="str">
        <f>CONCATENATE(Общая!G70," ",Общая!H70," ",Общая!I70)</f>
        <v>Китаев Игорь Игоревич</v>
      </c>
      <c r="D166" s="15" t="str">
        <f>Общая!E70</f>
        <v>ООО «СтройМонтажРегион»</v>
      </c>
      <c r="E166" s="15" t="s">
        <v>39</v>
      </c>
      <c r="F166" s="14" t="str">
        <f>CONCATENATE(TEXT(Общая!U70,"ДД.ММ.ГГГГ"))</f>
        <v>06.05.2024</v>
      </c>
      <c r="G166" s="38">
        <f>Общая!V70</f>
        <v>0.45833333333333331</v>
      </c>
      <c r="H166" s="42" t="s">
        <v>52</v>
      </c>
    </row>
    <row r="167" spans="2:8" ht="31.5" x14ac:dyDescent="0.25">
      <c r="B167" s="20" t="str">
        <f>CONCATENATE(Общая!B71)</f>
        <v>68</v>
      </c>
      <c r="C167" s="12" t="str">
        <f>CONCATENATE(Общая!G71," ",Общая!H71," ",Общая!I71)</f>
        <v>Фролов Александр Викторович</v>
      </c>
      <c r="D167" s="15" t="str">
        <f>Общая!E71</f>
        <v>ООО «СтройМонтажРегион»</v>
      </c>
      <c r="E167" s="15" t="s">
        <v>39</v>
      </c>
      <c r="F167" s="14" t="str">
        <f>CONCATENATE(TEXT(Общая!U71,"ДД.ММ.ГГГГ"))</f>
        <v>06.05.2024</v>
      </c>
      <c r="G167" s="38">
        <f>Общая!V71</f>
        <v>0.45833333333333331</v>
      </c>
      <c r="H167" s="42" t="s">
        <v>52</v>
      </c>
    </row>
    <row r="168" spans="2:8" ht="31.5" x14ac:dyDescent="0.25">
      <c r="B168" s="20" t="str">
        <f>CONCATENATE(Общая!B72)</f>
        <v>69</v>
      </c>
      <c r="C168" s="12" t="str">
        <f>CONCATENATE(Общая!G72," ",Общая!H72," ",Общая!I72)</f>
        <v>Фролов Сергей Викторович</v>
      </c>
      <c r="D168" s="15" t="str">
        <f>Общая!E72</f>
        <v>ООО «СтройМонтажРегион»</v>
      </c>
      <c r="E168" s="15" t="s">
        <v>39</v>
      </c>
      <c r="F168" s="14" t="str">
        <f>CONCATENATE(TEXT(Общая!U72,"ДД.ММ.ГГГГ"))</f>
        <v>06.05.2024</v>
      </c>
      <c r="G168" s="38">
        <f>Общая!V72</f>
        <v>0.45833333333333331</v>
      </c>
      <c r="H168" s="42" t="s">
        <v>52</v>
      </c>
    </row>
    <row r="169" spans="2:8" ht="31.5" x14ac:dyDescent="0.25">
      <c r="B169" s="20" t="str">
        <f>CONCATENATE(Общая!B73)</f>
        <v>70</v>
      </c>
      <c r="C169" s="12" t="str">
        <f>CONCATENATE(Общая!G73," ",Общая!H73," ",Общая!I73)</f>
        <v>Маринов Вячеслав Владимирович</v>
      </c>
      <c r="D169" s="15" t="str">
        <f>Общая!E73</f>
        <v>ООО «СтройМонтажРегион»</v>
      </c>
      <c r="E169" s="15" t="s">
        <v>39</v>
      </c>
      <c r="F169" s="14" t="str">
        <f>CONCATENATE(TEXT(Общая!U73,"ДД.ММ.ГГГГ"))</f>
        <v>06.05.2024</v>
      </c>
      <c r="G169" s="38">
        <f>Общая!V73</f>
        <v>0.45833333333333331</v>
      </c>
      <c r="H169" s="42" t="s">
        <v>52</v>
      </c>
    </row>
    <row r="170" spans="2:8" ht="31.5" x14ac:dyDescent="0.25">
      <c r="B170" s="20" t="str">
        <f>CONCATENATE(Общая!B74)</f>
        <v>71</v>
      </c>
      <c r="C170" s="12" t="str">
        <f>CONCATENATE(Общая!G74," ",Общая!H74," ",Общая!I74)</f>
        <v>Спичкин Максим Александро- вич</v>
      </c>
      <c r="D170" s="15" t="str">
        <f>Общая!E74</f>
        <v>ООО"Выбор"</v>
      </c>
      <c r="E170" s="15" t="s">
        <v>39</v>
      </c>
      <c r="F170" s="14" t="str">
        <f>CONCATENATE(TEXT(Общая!U74,"ДД.ММ.ГГГГ"))</f>
        <v>06.05.2024</v>
      </c>
      <c r="G170" s="38">
        <f>Общая!V74</f>
        <v>0.45833333333333331</v>
      </c>
      <c r="H170" s="42" t="s">
        <v>52</v>
      </c>
    </row>
    <row r="171" spans="2:8" ht="31.5" x14ac:dyDescent="0.25">
      <c r="B171" s="20" t="str">
        <f>CONCATENATE(Общая!B75)</f>
        <v>72</v>
      </c>
      <c r="C171" s="12" t="str">
        <f>CONCATENATE(Общая!G75," ",Общая!H75," ",Общая!I75)</f>
        <v>Вердыш  Владимир Афанасьевич</v>
      </c>
      <c r="D171" s="15" t="str">
        <f>Общая!E75</f>
        <v>АО "ЗАВОД ХИМРЕАКТИВКОМПЛЕКТ"</v>
      </c>
      <c r="E171" s="15" t="s">
        <v>39</v>
      </c>
      <c r="F171" s="14" t="str">
        <f>CONCATENATE(TEXT(Общая!U75,"ДД.ММ.ГГГГ"))</f>
        <v>06.05.2024</v>
      </c>
      <c r="G171" s="38">
        <f>Общая!V75</f>
        <v>0.45833333333333331</v>
      </c>
      <c r="H171" s="42" t="s">
        <v>52</v>
      </c>
    </row>
    <row r="172" spans="2:8" ht="31.5" x14ac:dyDescent="0.25">
      <c r="B172" s="20" t="str">
        <f>CONCATENATE(Общая!B76)</f>
        <v>73</v>
      </c>
      <c r="C172" s="12" t="str">
        <f>CONCATENATE(Общая!G76," ",Общая!H76," ",Общая!I76)</f>
        <v>Платонов Александр Евгеньевич</v>
      </c>
      <c r="D172" s="15" t="str">
        <f>Общая!E76</f>
        <v>АО "ЗАВОД ХИМРЕАКТИВКОМПЛЕКТ"</v>
      </c>
      <c r="E172" s="15" t="s">
        <v>39</v>
      </c>
      <c r="F172" s="14" t="str">
        <f>CONCATENATE(TEXT(Общая!U76,"ДД.ММ.ГГГГ"))</f>
        <v>06.05.2024</v>
      </c>
      <c r="G172" s="38">
        <f>Общая!V76</f>
        <v>0.45833333333333331</v>
      </c>
      <c r="H172" s="42" t="s">
        <v>52</v>
      </c>
    </row>
    <row r="173" spans="2:8" ht="31.5" x14ac:dyDescent="0.25">
      <c r="B173" s="20" t="str">
        <f>CONCATENATE(Общая!B77)</f>
        <v>74</v>
      </c>
      <c r="C173" s="12" t="str">
        <f>CONCATENATE(Общая!G77," ",Общая!H77," ",Общая!I77)</f>
        <v>Толмачев Николай Александрович</v>
      </c>
      <c r="D173" s="15" t="str">
        <f>Общая!E77</f>
        <v>МУП "Теплосеть"</v>
      </c>
      <c r="E173" s="15" t="s">
        <v>39</v>
      </c>
      <c r="F173" s="14" t="str">
        <f>CONCATENATE(TEXT(Общая!U77,"ДД.ММ.ГГГГ"))</f>
        <v>06.05.2024</v>
      </c>
      <c r="G173" s="38">
        <f>Общая!V77</f>
        <v>0.45833333333333331</v>
      </c>
      <c r="H173" s="42" t="s">
        <v>52</v>
      </c>
    </row>
    <row r="174" spans="2:8" ht="31.5" x14ac:dyDescent="0.25">
      <c r="B174" s="20" t="str">
        <f>CONCATENATE(Общая!B78)</f>
        <v>75</v>
      </c>
      <c r="C174" s="12" t="str">
        <f>CONCATENATE(Общая!G78," ",Общая!H78," ",Общая!I78)</f>
        <v>Мурзатаев Владимир Чуконович</v>
      </c>
      <c r="D174" s="15" t="str">
        <f>Общая!E78</f>
        <v>МУП "Теплосеть"</v>
      </c>
      <c r="E174" s="15" t="s">
        <v>39</v>
      </c>
      <c r="F174" s="14" t="str">
        <f>CONCATENATE(TEXT(Общая!U78,"ДД.ММ.ГГГГ"))</f>
        <v>06.05.2024</v>
      </c>
      <c r="G174" s="38">
        <f>Общая!V78</f>
        <v>0.45833333333333331</v>
      </c>
      <c r="H174" s="42" t="s">
        <v>52</v>
      </c>
    </row>
    <row r="175" spans="2:8" ht="31.5" x14ac:dyDescent="0.25">
      <c r="B175" s="20" t="str">
        <f>CONCATENATE(Общая!B79)</f>
        <v>76</v>
      </c>
      <c r="C175" s="12" t="str">
        <f>CONCATENATE(Общая!G79," ",Общая!H79," ",Общая!I79)</f>
        <v>Токарева Галина Владимировна</v>
      </c>
      <c r="D175" s="15" t="str">
        <f>Общая!E79</f>
        <v>МУП "Теплосеть"</v>
      </c>
      <c r="E175" s="15" t="s">
        <v>39</v>
      </c>
      <c r="F175" s="14" t="str">
        <f>CONCATENATE(TEXT(Общая!U79,"ДД.ММ.ГГГГ"))</f>
        <v>06.05.2024</v>
      </c>
      <c r="G175" s="38">
        <f>Общая!V79</f>
        <v>0.45833333333333331</v>
      </c>
      <c r="H175" s="42" t="s">
        <v>52</v>
      </c>
    </row>
    <row r="176" spans="2:8" ht="31.5" x14ac:dyDescent="0.25">
      <c r="B176" s="20" t="str">
        <f>CONCATENATE(Общая!B80)</f>
        <v>77</v>
      </c>
      <c r="C176" s="12" t="str">
        <f>CONCATENATE(Общая!G80," ",Общая!H80," ",Общая!I80)</f>
        <v>Морозов  Андрей Юрьевич</v>
      </c>
      <c r="D176" s="15" t="str">
        <f>Общая!E80</f>
        <v>МУП "Теплосеть"</v>
      </c>
      <c r="E176" s="15" t="s">
        <v>39</v>
      </c>
      <c r="F176" s="14" t="str">
        <f>CONCATENATE(TEXT(Общая!U80,"ДД.ММ.ГГГГ"))</f>
        <v>06.05.2024</v>
      </c>
      <c r="G176" s="38">
        <f>Общая!V80</f>
        <v>0.45833333333333331</v>
      </c>
      <c r="H176" s="42" t="s">
        <v>52</v>
      </c>
    </row>
    <row r="177" spans="2:8" ht="31.5" x14ac:dyDescent="0.25">
      <c r="B177" s="20" t="str">
        <f>CONCATENATE(Общая!B81)</f>
        <v>78</v>
      </c>
      <c r="C177" s="12" t="str">
        <f>CONCATENATE(Общая!G81," ",Общая!H81," ",Общая!I81)</f>
        <v>Луканцов Алексей Андреевич</v>
      </c>
      <c r="D177" s="15" t="str">
        <f>Общая!E81</f>
        <v>МУП "Теплосеть"</v>
      </c>
      <c r="E177" s="15" t="s">
        <v>39</v>
      </c>
      <c r="F177" s="14" t="str">
        <f>CONCATENATE(TEXT(Общая!U81,"ДД.ММ.ГГГГ"))</f>
        <v>06.05.2024</v>
      </c>
      <c r="G177" s="38">
        <f>Общая!V81</f>
        <v>0.45833333333333331</v>
      </c>
      <c r="H177" s="42" t="s">
        <v>52</v>
      </c>
    </row>
    <row r="178" spans="2:8" ht="31.5" x14ac:dyDescent="0.25">
      <c r="B178" s="20" t="str">
        <f>CONCATENATE(Общая!B82)</f>
        <v>79</v>
      </c>
      <c r="C178" s="12" t="str">
        <f>CONCATENATE(Общая!G82," ",Общая!H82," ",Общая!I82)</f>
        <v>Доронченков Юрий Михайлович</v>
      </c>
      <c r="D178" s="15" t="str">
        <f>Общая!E82</f>
        <v>МУП "Теплосеть"</v>
      </c>
      <c r="E178" s="15" t="s">
        <v>39</v>
      </c>
      <c r="F178" s="14" t="str">
        <f>CONCATENATE(TEXT(Общая!U82,"ДД.ММ.ГГГГ"))</f>
        <v>06.05.2024</v>
      </c>
      <c r="G178" s="38">
        <f>Общая!V82</f>
        <v>0.45833333333333331</v>
      </c>
      <c r="H178" s="42" t="s">
        <v>52</v>
      </c>
    </row>
    <row r="179" spans="2:8" ht="31.5" x14ac:dyDescent="0.25">
      <c r="B179" s="20" t="str">
        <f>CONCATENATE(Общая!B83)</f>
        <v>80</v>
      </c>
      <c r="C179" s="12" t="str">
        <f>CONCATENATE(Общая!G83," ",Общая!H83," ",Общая!I83)</f>
        <v>Щипова Людмила Ивановна</v>
      </c>
      <c r="D179" s="15" t="str">
        <f>Общая!E83</f>
        <v>МУП "Теплосеть"</v>
      </c>
      <c r="E179" s="15" t="s">
        <v>39</v>
      </c>
      <c r="F179" s="14" t="str">
        <f>CONCATENATE(TEXT(Общая!U83,"ДД.ММ.ГГГГ"))</f>
        <v>06.05.2024</v>
      </c>
      <c r="G179" s="38">
        <f>Общая!V83</f>
        <v>0.45833333333333331</v>
      </c>
      <c r="H179" s="42" t="s">
        <v>52</v>
      </c>
    </row>
    <row r="180" spans="2:8" ht="31.5" x14ac:dyDescent="0.25">
      <c r="B180" s="20" t="str">
        <f>CONCATENATE(Общая!B84)</f>
        <v>81</v>
      </c>
      <c r="C180" s="12" t="str">
        <f>CONCATENATE(Общая!G84," ",Общая!H84," ",Общая!I84)</f>
        <v>Дяков Андрей Геннадьевич</v>
      </c>
      <c r="D180" s="15" t="str">
        <f>Общая!E84</f>
        <v>МУП "Теплосеть"</v>
      </c>
      <c r="E180" s="15" t="s">
        <v>39</v>
      </c>
      <c r="F180" s="14" t="str">
        <f>CONCATENATE(TEXT(Общая!U84,"ДД.ММ.ГГГГ"))</f>
        <v>06.05.2024</v>
      </c>
      <c r="G180" s="38">
        <f>Общая!V84</f>
        <v>0.47916666666666669</v>
      </c>
      <c r="H180" s="42" t="s">
        <v>52</v>
      </c>
    </row>
    <row r="181" spans="2:8" ht="31.5" x14ac:dyDescent="0.25">
      <c r="B181" s="20" t="str">
        <f>CONCATENATE(Общая!B85)</f>
        <v>82</v>
      </c>
      <c r="C181" s="12" t="str">
        <f>CONCATENATE(Общая!G85," ",Общая!H85," ",Общая!I85)</f>
        <v>Кугутов Андрей Александрович</v>
      </c>
      <c r="D181" s="15" t="str">
        <f>Общая!E85</f>
        <v>МУП "Теплосеть"</v>
      </c>
      <c r="E181" s="15" t="s">
        <v>39</v>
      </c>
      <c r="F181" s="14" t="str">
        <f>CONCATENATE(TEXT(Общая!U85,"ДД.ММ.ГГГГ"))</f>
        <v>06.05.2024</v>
      </c>
      <c r="G181" s="38">
        <f>Общая!V85</f>
        <v>0.47916666666666669</v>
      </c>
      <c r="H181" s="42" t="s">
        <v>52</v>
      </c>
    </row>
    <row r="182" spans="2:8" ht="31.5" x14ac:dyDescent="0.25">
      <c r="B182" s="20" t="str">
        <f>CONCATENATE(Общая!B86)</f>
        <v>83</v>
      </c>
      <c r="C182" s="12" t="str">
        <f>CONCATENATE(Общая!G86," ",Общая!H86," ",Общая!I86)</f>
        <v>Иванов Андрей  Вячеславович</v>
      </c>
      <c r="D182" s="15" t="str">
        <f>Общая!E86</f>
        <v>МУП "Теплосеть"</v>
      </c>
      <c r="E182" s="15" t="s">
        <v>39</v>
      </c>
      <c r="F182" s="14" t="str">
        <f>CONCATENATE(TEXT(Общая!U86,"ДД.ММ.ГГГГ"))</f>
        <v>06.05.2024</v>
      </c>
      <c r="G182" s="38">
        <f>Общая!V86</f>
        <v>0.47916666666666669</v>
      </c>
      <c r="H182" s="42" t="s">
        <v>52</v>
      </c>
    </row>
    <row r="183" spans="2:8" ht="31.5" x14ac:dyDescent="0.25">
      <c r="B183" s="20" t="str">
        <f>CONCATENATE(Общая!B87)</f>
        <v>84</v>
      </c>
      <c r="C183" s="12" t="str">
        <f>CONCATENATE(Общая!G87," ",Общая!H87," ",Общая!I87)</f>
        <v>Кузавков Владимир Васильевич</v>
      </c>
      <c r="D183" s="15" t="str">
        <f>Общая!E87</f>
        <v>МУП "Теплосеть"</v>
      </c>
      <c r="E183" s="15" t="s">
        <v>39</v>
      </c>
      <c r="F183" s="14" t="str">
        <f>CONCATENATE(TEXT(Общая!U87,"ДД.ММ.ГГГГ"))</f>
        <v>06.05.2024</v>
      </c>
      <c r="G183" s="38">
        <f>Общая!V87</f>
        <v>0.47916666666666669</v>
      </c>
      <c r="H183" s="42" t="s">
        <v>52</v>
      </c>
    </row>
    <row r="184" spans="2:8" ht="31.5" x14ac:dyDescent="0.25">
      <c r="B184" s="20" t="str">
        <f>CONCATENATE(Общая!B88)</f>
        <v>85</v>
      </c>
      <c r="C184" s="12" t="str">
        <f>CONCATENATE(Общая!G88," ",Общая!H88," ",Общая!I88)</f>
        <v>Попов  Александр  Юрьевич</v>
      </c>
      <c r="D184" s="15" t="str">
        <f>Общая!E88</f>
        <v>ООО "Гранель Инжиниринг"</v>
      </c>
      <c r="E184" s="15" t="s">
        <v>39</v>
      </c>
      <c r="F184" s="14" t="str">
        <f>CONCATENATE(TEXT(Общая!U88,"ДД.ММ.ГГГГ"))</f>
        <v>06.05.2024</v>
      </c>
      <c r="G184" s="38">
        <f>Общая!V88</f>
        <v>0.47916666666666669</v>
      </c>
      <c r="H184" s="42" t="s">
        <v>52</v>
      </c>
    </row>
    <row r="185" spans="2:8" ht="31.5" x14ac:dyDescent="0.25">
      <c r="B185" s="20" t="str">
        <f>CONCATENATE(Общая!B89)</f>
        <v>86</v>
      </c>
      <c r="C185" s="12" t="str">
        <f>CONCATENATE(Общая!G89," ",Общая!H89," ",Общая!I89)</f>
        <v>Кузьмичев  Сергей  Дмитриевич</v>
      </c>
      <c r="D185" s="15" t="str">
        <f>Общая!E89</f>
        <v>ООО "Гранель Инжиниринг"</v>
      </c>
      <c r="E185" s="15" t="s">
        <v>39</v>
      </c>
      <c r="F185" s="14" t="str">
        <f>CONCATENATE(TEXT(Общая!U89,"ДД.ММ.ГГГГ"))</f>
        <v>06.05.2024</v>
      </c>
      <c r="G185" s="38">
        <f>Общая!V89</f>
        <v>0.47916666666666669</v>
      </c>
      <c r="H185" s="42" t="s">
        <v>52</v>
      </c>
    </row>
    <row r="186" spans="2:8" ht="31.5" x14ac:dyDescent="0.25">
      <c r="B186" s="20" t="str">
        <f>CONCATENATE(Общая!B90)</f>
        <v>87</v>
      </c>
      <c r="C186" s="12" t="str">
        <f>CONCATENATE(Общая!G90," ",Общая!H90," ",Общая!I90)</f>
        <v>Гвоздецкий  Виктор  Михайлович</v>
      </c>
      <c r="D186" s="15" t="str">
        <f>Общая!E90</f>
        <v>ООО "Гранель Инжиниринг"</v>
      </c>
      <c r="E186" s="15" t="s">
        <v>39</v>
      </c>
      <c r="F186" s="14" t="str">
        <f>CONCATENATE(TEXT(Общая!U90,"ДД.ММ.ГГГГ"))</f>
        <v>06.05.2024</v>
      </c>
      <c r="G186" s="38">
        <f>Общая!V90</f>
        <v>0.47916666666666669</v>
      </c>
      <c r="H186" s="42" t="s">
        <v>52</v>
      </c>
    </row>
    <row r="187" spans="2:8" ht="31.5" x14ac:dyDescent="0.25">
      <c r="B187" s="20" t="str">
        <f>CONCATENATE(Общая!B91)</f>
        <v>88</v>
      </c>
      <c r="C187" s="12" t="str">
        <f>CONCATENATE(Общая!G91," ",Общая!H91," ",Общая!I91)</f>
        <v>Малиновский Евгений Андреевич</v>
      </c>
      <c r="D187" s="15" t="str">
        <f>Общая!E91</f>
        <v>ООО "Гранель Инжиниринг"</v>
      </c>
      <c r="E187" s="15" t="s">
        <v>39</v>
      </c>
      <c r="F187" s="14" t="str">
        <f>CONCATENATE(TEXT(Общая!U91,"ДД.ММ.ГГГГ"))</f>
        <v>06.05.2024</v>
      </c>
      <c r="G187" s="38">
        <f>Общая!V91</f>
        <v>0.47916666666666669</v>
      </c>
      <c r="H187" s="42" t="s">
        <v>52</v>
      </c>
    </row>
    <row r="188" spans="2:8" ht="31.5" hidden="1" x14ac:dyDescent="0.25">
      <c r="B188" s="20" t="e">
        <f>CONCATENATE(Общая!#REF!)</f>
        <v>#REF!</v>
      </c>
      <c r="C188" s="12" t="e">
        <f>CONCATENATE(Общая!#REF!," ",Общая!#REF!," ",Общая!#REF!)</f>
        <v>#REF!</v>
      </c>
      <c r="D188" s="15" t="e">
        <f>Общая!#REF!</f>
        <v>#REF!</v>
      </c>
      <c r="E188" s="15" t="s">
        <v>39</v>
      </c>
      <c r="F188" s="14" t="e">
        <f>CONCATENATE(TEXT(Общая!#REF!,"ДД.ММ.ГГГГ"))</f>
        <v>#REF!</v>
      </c>
      <c r="G188" s="38" t="e">
        <f>Общая!#REF!</f>
        <v>#REF!</v>
      </c>
      <c r="H188" s="42" t="s">
        <v>52</v>
      </c>
    </row>
    <row r="189" spans="2:8" ht="31.5" hidden="1" x14ac:dyDescent="0.25">
      <c r="B189" s="20" t="e">
        <f>CONCATENATE(Общая!#REF!)</f>
        <v>#REF!</v>
      </c>
      <c r="C189" s="12" t="e">
        <f>CONCATENATE(Общая!#REF!," ",Общая!#REF!," ",Общая!#REF!)</f>
        <v>#REF!</v>
      </c>
      <c r="D189" s="15" t="e">
        <f>Общая!#REF!</f>
        <v>#REF!</v>
      </c>
      <c r="E189" s="15" t="s">
        <v>39</v>
      </c>
      <c r="F189" s="14" t="e">
        <f>CONCATENATE(TEXT(Общая!#REF!,"ДД.ММ.ГГГГ"))</f>
        <v>#REF!</v>
      </c>
      <c r="G189" s="38" t="e">
        <f>Общая!#REF!</f>
        <v>#REF!</v>
      </c>
      <c r="H189" s="42" t="s">
        <v>52</v>
      </c>
    </row>
    <row r="190" spans="2:8" ht="31.5" hidden="1" x14ac:dyDescent="0.25">
      <c r="B190" s="20" t="e">
        <f>CONCATENATE(Общая!#REF!)</f>
        <v>#REF!</v>
      </c>
      <c r="C190" s="12" t="e">
        <f>CONCATENATE(Общая!#REF!," ",Общая!#REF!," ",Общая!#REF!)</f>
        <v>#REF!</v>
      </c>
      <c r="D190" s="15" t="e">
        <f>Общая!#REF!</f>
        <v>#REF!</v>
      </c>
      <c r="E190" s="15" t="s">
        <v>39</v>
      </c>
      <c r="F190" s="14" t="e">
        <f>CONCATENATE(TEXT(Общая!#REF!,"ДД.ММ.ГГГГ"))</f>
        <v>#REF!</v>
      </c>
      <c r="G190" s="38" t="e">
        <f>Общая!#REF!</f>
        <v>#REF!</v>
      </c>
      <c r="H190" s="42" t="s">
        <v>52</v>
      </c>
    </row>
    <row r="191" spans="2:8" ht="31.5" hidden="1" x14ac:dyDescent="0.25">
      <c r="B191" s="20" t="e">
        <f>CONCATENATE(Общая!#REF!)</f>
        <v>#REF!</v>
      </c>
      <c r="C191" s="12" t="e">
        <f>CONCATENATE(Общая!#REF!," ",Общая!#REF!," ",Общая!#REF!)</f>
        <v>#REF!</v>
      </c>
      <c r="D191" s="15" t="e">
        <f>Общая!#REF!</f>
        <v>#REF!</v>
      </c>
      <c r="E191" s="15" t="s">
        <v>39</v>
      </c>
      <c r="F191" s="14" t="e">
        <f>CONCATENATE(TEXT(Общая!#REF!,"ДД.ММ.ГГГГ"))</f>
        <v>#REF!</v>
      </c>
      <c r="G191" s="38" t="e">
        <f>Общая!#REF!</f>
        <v>#REF!</v>
      </c>
      <c r="H191" s="42" t="s">
        <v>52</v>
      </c>
    </row>
    <row r="192" spans="2:8" ht="31.5" hidden="1" x14ac:dyDescent="0.25">
      <c r="B192" s="20" t="e">
        <f>CONCATENATE(Общая!#REF!)</f>
        <v>#REF!</v>
      </c>
      <c r="C192" s="12" t="e">
        <f>CONCATENATE(Общая!#REF!," ",Общая!#REF!," ",Общая!#REF!)</f>
        <v>#REF!</v>
      </c>
      <c r="D192" s="15" t="e">
        <f>Общая!#REF!</f>
        <v>#REF!</v>
      </c>
      <c r="E192" s="15" t="s">
        <v>39</v>
      </c>
      <c r="F192" s="14" t="e">
        <f>CONCATENATE(TEXT(Общая!#REF!,"ДД.ММ.ГГГГ"))</f>
        <v>#REF!</v>
      </c>
      <c r="G192" s="38" t="e">
        <f>Общая!#REF!</f>
        <v>#REF!</v>
      </c>
      <c r="H192" s="42" t="s">
        <v>52</v>
      </c>
    </row>
    <row r="193" spans="2:8" ht="31.5" hidden="1" x14ac:dyDescent="0.25">
      <c r="B193" s="20" t="e">
        <f>CONCATENATE(Общая!#REF!)</f>
        <v>#REF!</v>
      </c>
      <c r="C193" s="12" t="e">
        <f>CONCATENATE(Общая!#REF!," ",Общая!#REF!," ",Общая!#REF!)</f>
        <v>#REF!</v>
      </c>
      <c r="D193" s="15" t="e">
        <f>Общая!#REF!</f>
        <v>#REF!</v>
      </c>
      <c r="E193" s="15" t="s">
        <v>39</v>
      </c>
      <c r="F193" s="14" t="e">
        <f>CONCATENATE(TEXT(Общая!#REF!,"ДД.ММ.ГГГГ"))</f>
        <v>#REF!</v>
      </c>
      <c r="G193" s="38" t="e">
        <f>Общая!#REF!</f>
        <v>#REF!</v>
      </c>
      <c r="H193" s="42" t="s">
        <v>52</v>
      </c>
    </row>
    <row r="194" spans="2:8" ht="31.5" hidden="1" x14ac:dyDescent="0.25">
      <c r="B194" s="20" t="e">
        <f>CONCATENATE(Общая!#REF!)</f>
        <v>#REF!</v>
      </c>
      <c r="C194" s="12" t="e">
        <f>CONCATENATE(Общая!#REF!," ",Общая!#REF!," ",Общая!#REF!)</f>
        <v>#REF!</v>
      </c>
      <c r="D194" s="15" t="e">
        <f>Общая!#REF!</f>
        <v>#REF!</v>
      </c>
      <c r="E194" s="15" t="s">
        <v>39</v>
      </c>
      <c r="F194" s="14" t="e">
        <f>CONCATENATE(TEXT(Общая!#REF!,"ДД.ММ.ГГГГ"))</f>
        <v>#REF!</v>
      </c>
      <c r="G194" s="38" t="e">
        <f>Общая!#REF!</f>
        <v>#REF!</v>
      </c>
      <c r="H194" s="42" t="s">
        <v>52</v>
      </c>
    </row>
    <row r="195" spans="2:8" ht="31.5" hidden="1" x14ac:dyDescent="0.25">
      <c r="B195" s="20" t="e">
        <f>CONCATENATE(Общая!#REF!)</f>
        <v>#REF!</v>
      </c>
      <c r="C195" s="12" t="e">
        <f>CONCATENATE(Общая!#REF!," ",Общая!#REF!," ",Общая!#REF!)</f>
        <v>#REF!</v>
      </c>
      <c r="D195" s="15" t="e">
        <f>Общая!#REF!</f>
        <v>#REF!</v>
      </c>
      <c r="E195" s="15" t="s">
        <v>39</v>
      </c>
      <c r="F195" s="14" t="e">
        <f>CONCATENATE(TEXT(Общая!#REF!,"ДД.ММ.ГГГГ"))</f>
        <v>#REF!</v>
      </c>
      <c r="G195" s="38" t="e">
        <f>Общая!#REF!</f>
        <v>#REF!</v>
      </c>
      <c r="H195" s="42" t="s">
        <v>52</v>
      </c>
    </row>
    <row r="196" spans="2:8" ht="31.5" hidden="1" x14ac:dyDescent="0.25">
      <c r="B196" s="20" t="e">
        <f>CONCATENATE(Общая!#REF!)</f>
        <v>#REF!</v>
      </c>
      <c r="C196" s="12" t="e">
        <f>CONCATENATE(Общая!#REF!," ",Общая!#REF!," ",Общая!#REF!)</f>
        <v>#REF!</v>
      </c>
      <c r="D196" s="15" t="e">
        <f>Общая!#REF!</f>
        <v>#REF!</v>
      </c>
      <c r="E196" s="15" t="s">
        <v>39</v>
      </c>
      <c r="F196" s="14" t="e">
        <f>CONCATENATE(TEXT(Общая!#REF!,"ДД.ММ.ГГГГ"))</f>
        <v>#REF!</v>
      </c>
      <c r="G196" s="38" t="e">
        <f>Общая!#REF!</f>
        <v>#REF!</v>
      </c>
      <c r="H196" s="42" t="s">
        <v>52</v>
      </c>
    </row>
    <row r="197" spans="2:8" ht="31.5" hidden="1" x14ac:dyDescent="0.25">
      <c r="B197" s="20" t="e">
        <f>CONCATENATE(Общая!#REF!)</f>
        <v>#REF!</v>
      </c>
      <c r="C197" s="12" t="e">
        <f>CONCATENATE(Общая!#REF!," ",Общая!#REF!," ",Общая!#REF!)</f>
        <v>#REF!</v>
      </c>
      <c r="D197" s="15" t="e">
        <f>Общая!#REF!</f>
        <v>#REF!</v>
      </c>
      <c r="E197" s="15" t="s">
        <v>39</v>
      </c>
      <c r="F197" s="14" t="e">
        <f>CONCATENATE(TEXT(Общая!#REF!,"ДД.ММ.ГГГГ"))</f>
        <v>#REF!</v>
      </c>
      <c r="G197" s="38" t="e">
        <f>Общая!#REF!</f>
        <v>#REF!</v>
      </c>
      <c r="H197" s="42" t="s">
        <v>52</v>
      </c>
    </row>
    <row r="198" spans="2:8" ht="31.5" hidden="1" x14ac:dyDescent="0.25">
      <c r="B198" s="20" t="e">
        <f>CONCATENATE(Общая!#REF!)</f>
        <v>#REF!</v>
      </c>
      <c r="C198" s="12" t="e">
        <f>CONCATENATE(Общая!#REF!," ",Общая!#REF!," ",Общая!#REF!)</f>
        <v>#REF!</v>
      </c>
      <c r="D198" s="15" t="e">
        <f>Общая!#REF!</f>
        <v>#REF!</v>
      </c>
      <c r="E198" s="15" t="s">
        <v>39</v>
      </c>
      <c r="F198" s="14" t="e">
        <f>CONCATENATE(TEXT(Общая!#REF!,"ДД.ММ.ГГГГ"))</f>
        <v>#REF!</v>
      </c>
      <c r="G198" s="38" t="e">
        <f>Общая!#REF!</f>
        <v>#REF!</v>
      </c>
      <c r="H198" s="42" t="s">
        <v>52</v>
      </c>
    </row>
    <row r="199" spans="2:8" ht="31.5" hidden="1" x14ac:dyDescent="0.25">
      <c r="B199" s="20" t="e">
        <f>CONCATENATE(Общая!#REF!)</f>
        <v>#REF!</v>
      </c>
      <c r="C199" s="12" t="e">
        <f>CONCATENATE(Общая!#REF!," ",Общая!#REF!," ",Общая!#REF!)</f>
        <v>#REF!</v>
      </c>
      <c r="D199" s="15" t="e">
        <f>Общая!#REF!</f>
        <v>#REF!</v>
      </c>
      <c r="E199" s="15" t="s">
        <v>39</v>
      </c>
      <c r="F199" s="14" t="e">
        <f>CONCATENATE(TEXT(Общая!#REF!,"ДД.ММ.ГГГГ"))</f>
        <v>#REF!</v>
      </c>
      <c r="G199" s="38" t="e">
        <f>Общая!#REF!</f>
        <v>#REF!</v>
      </c>
      <c r="H199" s="42" t="s">
        <v>52</v>
      </c>
    </row>
    <row r="200" spans="2:8" ht="31.5" hidden="1" x14ac:dyDescent="0.25">
      <c r="B200" s="20" t="e">
        <f>CONCATENATE(Общая!#REF!)</f>
        <v>#REF!</v>
      </c>
      <c r="C200" s="12" t="e">
        <f>CONCATENATE(Общая!#REF!," ",Общая!#REF!," ",Общая!#REF!)</f>
        <v>#REF!</v>
      </c>
      <c r="D200" s="15" t="e">
        <f>Общая!#REF!</f>
        <v>#REF!</v>
      </c>
      <c r="E200" s="15" t="s">
        <v>39</v>
      </c>
      <c r="F200" s="14" t="e">
        <f>CONCATENATE(TEXT(Общая!#REF!,"ДД.ММ.ГГГГ"))</f>
        <v>#REF!</v>
      </c>
      <c r="G200" s="38" t="e">
        <f>Общая!#REF!</f>
        <v>#REF!</v>
      </c>
      <c r="H200" s="42" t="s">
        <v>52</v>
      </c>
    </row>
    <row r="201" spans="2:8" ht="31.5" hidden="1" x14ac:dyDescent="0.25">
      <c r="B201" s="20" t="e">
        <f>CONCATENATE(Общая!#REF!)</f>
        <v>#REF!</v>
      </c>
      <c r="C201" s="12" t="e">
        <f>CONCATENATE(Общая!#REF!," ",Общая!#REF!," ",Общая!#REF!)</f>
        <v>#REF!</v>
      </c>
      <c r="D201" s="15" t="e">
        <f>Общая!#REF!</f>
        <v>#REF!</v>
      </c>
      <c r="E201" s="15" t="s">
        <v>39</v>
      </c>
      <c r="F201" s="14" t="e">
        <f>CONCATENATE(TEXT(Общая!#REF!,"ДД.ММ.ГГГГ"))</f>
        <v>#REF!</v>
      </c>
      <c r="G201" s="38" t="e">
        <f>Общая!#REF!</f>
        <v>#REF!</v>
      </c>
      <c r="H201" s="42" t="s">
        <v>52</v>
      </c>
    </row>
    <row r="202" spans="2:8" ht="31.5" hidden="1" x14ac:dyDescent="0.25">
      <c r="B202" s="20" t="e">
        <f>CONCATENATE(Общая!#REF!)</f>
        <v>#REF!</v>
      </c>
      <c r="C202" s="12" t="e">
        <f>CONCATENATE(Общая!#REF!," ",Общая!#REF!," ",Общая!#REF!)</f>
        <v>#REF!</v>
      </c>
      <c r="D202" s="15" t="e">
        <f>Общая!#REF!</f>
        <v>#REF!</v>
      </c>
      <c r="E202" s="15" t="s">
        <v>39</v>
      </c>
      <c r="F202" s="14" t="e">
        <f>CONCATENATE(TEXT(Общая!#REF!,"ДД.ММ.ГГГГ"))</f>
        <v>#REF!</v>
      </c>
      <c r="G202" s="38" t="e">
        <f>Общая!#REF!</f>
        <v>#REF!</v>
      </c>
      <c r="H202" s="42" t="s">
        <v>52</v>
      </c>
    </row>
    <row r="203" spans="2:8" ht="31.5" hidden="1" x14ac:dyDescent="0.25">
      <c r="B203" s="20" t="e">
        <f>CONCATENATE(Общая!#REF!)</f>
        <v>#REF!</v>
      </c>
      <c r="C203" s="12" t="e">
        <f>CONCATENATE(Общая!#REF!," ",Общая!#REF!," ",Общая!#REF!)</f>
        <v>#REF!</v>
      </c>
      <c r="D203" s="15" t="e">
        <f>Общая!#REF!</f>
        <v>#REF!</v>
      </c>
      <c r="E203" s="15" t="s">
        <v>39</v>
      </c>
      <c r="F203" s="14" t="e">
        <f>CONCATENATE(TEXT(Общая!#REF!,"ДД.ММ.ГГГГ"))</f>
        <v>#REF!</v>
      </c>
      <c r="G203" s="38" t="e">
        <f>Общая!#REF!</f>
        <v>#REF!</v>
      </c>
      <c r="H203" s="42" t="s">
        <v>52</v>
      </c>
    </row>
    <row r="204" spans="2:8" ht="31.5" hidden="1" x14ac:dyDescent="0.25">
      <c r="B204" s="20" t="e">
        <f>CONCATENATE(Общая!#REF!)</f>
        <v>#REF!</v>
      </c>
      <c r="C204" s="12" t="e">
        <f>CONCATENATE(Общая!#REF!," ",Общая!#REF!," ",Общая!#REF!)</f>
        <v>#REF!</v>
      </c>
      <c r="D204" s="15" t="e">
        <f>Общая!#REF!</f>
        <v>#REF!</v>
      </c>
      <c r="E204" s="15" t="s">
        <v>39</v>
      </c>
      <c r="F204" s="14" t="e">
        <f>CONCATENATE(TEXT(Общая!#REF!,"ДД.ММ.ГГГГ"))</f>
        <v>#REF!</v>
      </c>
      <c r="G204" s="38" t="e">
        <f>Общая!#REF!</f>
        <v>#REF!</v>
      </c>
      <c r="H204" s="42" t="s">
        <v>52</v>
      </c>
    </row>
    <row r="205" spans="2:8" ht="31.5" hidden="1" x14ac:dyDescent="0.25">
      <c r="B205" s="20" t="e">
        <f>CONCATENATE(Общая!#REF!)</f>
        <v>#REF!</v>
      </c>
      <c r="C205" s="12" t="e">
        <f>CONCATENATE(Общая!#REF!," ",Общая!#REF!," ",Общая!#REF!)</f>
        <v>#REF!</v>
      </c>
      <c r="D205" s="15" t="e">
        <f>Общая!#REF!</f>
        <v>#REF!</v>
      </c>
      <c r="E205" s="15" t="s">
        <v>39</v>
      </c>
      <c r="F205" s="14" t="e">
        <f>CONCATENATE(TEXT(Общая!#REF!,"ДД.ММ.ГГГГ"))</f>
        <v>#REF!</v>
      </c>
      <c r="G205" s="38" t="e">
        <f>Общая!#REF!</f>
        <v>#REF!</v>
      </c>
      <c r="H205" s="42" t="s">
        <v>52</v>
      </c>
    </row>
    <row r="206" spans="2:8" ht="31.5" hidden="1" x14ac:dyDescent="0.25">
      <c r="B206" s="20" t="e">
        <f>CONCATENATE(Общая!#REF!)</f>
        <v>#REF!</v>
      </c>
      <c r="C206" s="12" t="e">
        <f>CONCATENATE(Общая!#REF!," ",Общая!#REF!," ",Общая!#REF!)</f>
        <v>#REF!</v>
      </c>
      <c r="D206" s="15" t="e">
        <f>Общая!#REF!</f>
        <v>#REF!</v>
      </c>
      <c r="E206" s="15" t="s">
        <v>39</v>
      </c>
      <c r="F206" s="14" t="e">
        <f>CONCATENATE(TEXT(Общая!#REF!,"ДД.ММ.ГГГГ"))</f>
        <v>#REF!</v>
      </c>
      <c r="G206" s="38" t="e">
        <f>Общая!#REF!</f>
        <v>#REF!</v>
      </c>
      <c r="H206" s="42" t="s">
        <v>52</v>
      </c>
    </row>
    <row r="207" spans="2:8" ht="31.5" hidden="1" x14ac:dyDescent="0.25">
      <c r="B207" s="20" t="e">
        <f>CONCATENATE(Общая!#REF!)</f>
        <v>#REF!</v>
      </c>
      <c r="C207" s="12" t="e">
        <f>CONCATENATE(Общая!#REF!," ",Общая!#REF!," ",Общая!#REF!)</f>
        <v>#REF!</v>
      </c>
      <c r="D207" s="15" t="e">
        <f>Общая!#REF!</f>
        <v>#REF!</v>
      </c>
      <c r="E207" s="15" t="s">
        <v>39</v>
      </c>
      <c r="F207" s="14" t="e">
        <f>CONCATENATE(TEXT(Общая!#REF!,"ДД.ММ.ГГГГ"))</f>
        <v>#REF!</v>
      </c>
      <c r="G207" s="38" t="e">
        <f>Общая!#REF!</f>
        <v>#REF!</v>
      </c>
      <c r="H207" s="42" t="s">
        <v>52</v>
      </c>
    </row>
    <row r="208" spans="2:8" x14ac:dyDescent="0.25">
      <c r="B208" s="21"/>
      <c r="C208" s="22"/>
      <c r="D208" s="23"/>
      <c r="E208" s="23"/>
      <c r="F208" s="24"/>
      <c r="G208" s="1"/>
      <c r="H208" s="25"/>
    </row>
    <row r="209" spans="3:7" ht="18.75" x14ac:dyDescent="0.25">
      <c r="C209" s="6" t="s">
        <v>54</v>
      </c>
      <c r="D209"/>
      <c r="E209" s="9"/>
      <c r="G209" s="41"/>
    </row>
    <row r="210" spans="3:7" ht="18.75" x14ac:dyDescent="0.25">
      <c r="C210" s="6"/>
      <c r="D210" s="9"/>
      <c r="G210" s="1"/>
    </row>
    <row r="211" spans="3:7" ht="18.75" x14ac:dyDescent="0.25">
      <c r="C211" s="6"/>
      <c r="D211" s="9"/>
      <c r="G211" s="1"/>
    </row>
    <row r="212" spans="3:7" ht="18.75" x14ac:dyDescent="0.25">
      <c r="C212" s="8" t="s">
        <v>57</v>
      </c>
      <c r="D212" s="9"/>
      <c r="G212" s="1"/>
    </row>
    <row r="213" spans="3:7" ht="18.75" x14ac:dyDescent="0.25">
      <c r="C213" s="7"/>
      <c r="D213"/>
    </row>
    <row r="214" spans="3:7" ht="18.75" x14ac:dyDescent="0.25">
      <c r="C214" s="7"/>
      <c r="D214"/>
    </row>
    <row r="215" spans="3:7" ht="18.75" x14ac:dyDescent="0.25">
      <c r="C215" s="7" t="s">
        <v>42</v>
      </c>
      <c r="D215"/>
    </row>
    <row r="216" spans="3:7" ht="18.75" x14ac:dyDescent="0.25">
      <c r="C216" s="50" t="s">
        <v>56</v>
      </c>
      <c r="D216"/>
    </row>
    <row r="217" spans="3:7" ht="18.75" x14ac:dyDescent="0.25">
      <c r="C217" s="6"/>
      <c r="D217"/>
    </row>
    <row r="218" spans="3:7" ht="18.75" x14ac:dyDescent="0.25">
      <c r="C218" s="6"/>
      <c r="D218"/>
    </row>
    <row r="219" spans="3:7" ht="18.75" x14ac:dyDescent="0.25">
      <c r="C219" s="6" t="s">
        <v>55</v>
      </c>
      <c r="D219"/>
    </row>
  </sheetData>
  <pageMargins left="0.70866141732283472" right="0.70866141732283472" top="0.70866141732283472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view="pageBreakPreview" zoomScale="40" zoomScaleNormal="80" zoomScaleSheetLayoutView="40" workbookViewId="0">
      <selection activeCell="B52" sqref="B52:F102"/>
    </sheetView>
  </sheetViews>
  <sheetFormatPr defaultColWidth="9.140625" defaultRowHeight="38.25" x14ac:dyDescent="0.55000000000000004"/>
  <cols>
    <col min="1" max="1" width="1.7109375" style="27" customWidth="1"/>
    <col min="2" max="2" width="10.85546875" style="27" customWidth="1"/>
    <col min="3" max="3" width="172.140625" style="27" customWidth="1"/>
    <col min="4" max="4" width="98.42578125" style="27" bestFit="1" customWidth="1"/>
    <col min="5" max="5" width="40.85546875" style="27" customWidth="1"/>
    <col min="6" max="6" width="111.42578125" style="37" customWidth="1"/>
    <col min="7" max="7" width="52.28515625" style="27" customWidth="1"/>
    <col min="8" max="8" width="71.28515625" style="27" bestFit="1" customWidth="1"/>
    <col min="9" max="9" width="21.140625" style="27" customWidth="1"/>
    <col min="10" max="26" width="9.140625" style="27"/>
    <col min="27" max="27" width="9.5703125" style="27" customWidth="1"/>
    <col min="28" max="16384" width="9.140625" style="27"/>
  </cols>
  <sheetData>
    <row r="1" spans="2:8" ht="150.75" customHeight="1" x14ac:dyDescent="0.25">
      <c r="B1" s="26" t="s">
        <v>5</v>
      </c>
      <c r="C1" s="26" t="s">
        <v>30</v>
      </c>
      <c r="D1" s="26" t="s">
        <v>28</v>
      </c>
      <c r="E1" s="26" t="s">
        <v>23</v>
      </c>
      <c r="F1" s="26" t="s">
        <v>27</v>
      </c>
      <c r="G1" s="26" t="s">
        <v>24</v>
      </c>
      <c r="H1" s="26" t="s">
        <v>25</v>
      </c>
    </row>
    <row r="2" spans="2:8" x14ac:dyDescent="0.25">
      <c r="B2" s="26"/>
      <c r="C2" s="26"/>
      <c r="D2" s="26"/>
      <c r="E2" s="26"/>
      <c r="F2" s="26"/>
      <c r="G2" s="26"/>
      <c r="H2" s="26"/>
    </row>
    <row r="3" spans="2:8" x14ac:dyDescent="0.55000000000000004">
      <c r="B3" s="26" t="e">
        <f>CONCATENATE(Общая!#REF!)</f>
        <v>#REF!</v>
      </c>
      <c r="C3" s="28" t="e">
        <f>CONCATENATE(Общая!#REF!," ",Общая!#REF!," ",Общая!#REF!,"
",Общая!#REF!,", ",Общая!#REF!,", ",Общая!#REF!)</f>
        <v>#REF!</v>
      </c>
      <c r="D3" s="29" t="e">
        <f>CONCATENATE(Общая!#REF!)</f>
        <v>#REF!</v>
      </c>
      <c r="E3" s="29" t="e">
        <f>CONCATENATE(TEXT(Общая!#REF!,"ДД.ММ.ГГГГ"),",
 ",Общая!#REF!)</f>
        <v>#REF!</v>
      </c>
      <c r="F3" s="30" t="e">
        <f>CONCATENATE(Общая!#REF!, "
 ",Общая!#REF!)</f>
        <v>#REF!</v>
      </c>
      <c r="G3" s="26"/>
      <c r="H3" s="26"/>
    </row>
    <row r="4" spans="2:8" s="31" customFormat="1" x14ac:dyDescent="0.55000000000000004">
      <c r="B4" s="26" t="e">
        <f>CONCATENATE(Общая!#REF!)</f>
        <v>#REF!</v>
      </c>
      <c r="C4" s="28" t="e">
        <f>CONCATENATE(Общая!#REF!," ",Общая!#REF!," ",Общая!#REF!,"
",Общая!#REF!,", ",Общая!#REF!,", ",Общая!#REF!)</f>
        <v>#REF!</v>
      </c>
      <c r="D4" s="29" t="e">
        <f>CONCATENATE(Общая!#REF!)</f>
        <v>#REF!</v>
      </c>
      <c r="E4" s="29" t="e">
        <f>CONCATENATE(TEXT(Общая!#REF!,"ДД.ММ.ГГГГ"),",
 ",Общая!#REF!)</f>
        <v>#REF!</v>
      </c>
      <c r="F4" s="30" t="e">
        <f>CONCATENATE(Общая!#REF!, "
 ",Общая!#REF!)</f>
        <v>#REF!</v>
      </c>
      <c r="G4" s="26"/>
      <c r="H4" s="26"/>
    </row>
    <row r="5" spans="2:8" s="31" customFormat="1" x14ac:dyDescent="0.55000000000000004">
      <c r="B5" s="26" t="e">
        <f>CONCATENATE(Общая!#REF!)</f>
        <v>#REF!</v>
      </c>
      <c r="C5" s="28" t="e">
        <f>CONCATENATE(Общая!#REF!," ",Общая!#REF!," ",Общая!#REF!,"
",Общая!#REF!,", ",Общая!#REF!,", ",Общая!#REF!)</f>
        <v>#REF!</v>
      </c>
      <c r="D5" s="29" t="e">
        <f>CONCATENATE(Общая!#REF!)</f>
        <v>#REF!</v>
      </c>
      <c r="E5" s="29" t="e">
        <f>CONCATENATE(TEXT(Общая!#REF!,"ДД.ММ.ГГГГ"),",
 ",Общая!#REF!)</f>
        <v>#REF!</v>
      </c>
      <c r="F5" s="30" t="e">
        <f>CONCATENATE(Общая!#REF!, "
 ",Общая!#REF!)</f>
        <v>#REF!</v>
      </c>
      <c r="G5" s="26"/>
      <c r="H5" s="26"/>
    </row>
    <row r="6" spans="2:8" s="31" customFormat="1" x14ac:dyDescent="0.55000000000000004">
      <c r="B6" s="26" t="e">
        <f>CONCATENATE(Общая!#REF!)</f>
        <v>#REF!</v>
      </c>
      <c r="C6" s="28" t="e">
        <f>CONCATENATE(Общая!#REF!," ",Общая!#REF!," ",Общая!#REF!,"
",Общая!#REF!,", ",Общая!#REF!,", ",Общая!#REF!)</f>
        <v>#REF!</v>
      </c>
      <c r="D6" s="29" t="e">
        <f>CONCATENATE(Общая!#REF!)</f>
        <v>#REF!</v>
      </c>
      <c r="E6" s="29" t="e">
        <f>CONCATENATE(TEXT(Общая!#REF!,"ДД.ММ.ГГГГ"),",
 ",Общая!#REF!)</f>
        <v>#REF!</v>
      </c>
      <c r="F6" s="30" t="e">
        <f>CONCATENATE(Общая!#REF!, "
 ",Общая!#REF!)</f>
        <v>#REF!</v>
      </c>
      <c r="G6" s="26"/>
      <c r="H6" s="26"/>
    </row>
    <row r="7" spans="2:8" s="31" customFormat="1" x14ac:dyDescent="0.55000000000000004">
      <c r="B7" s="26" t="e">
        <f>CONCATENATE(Общая!#REF!)</f>
        <v>#REF!</v>
      </c>
      <c r="C7" s="28" t="e">
        <f>CONCATENATE(Общая!#REF!," ",Общая!#REF!," ",Общая!#REF!,"
",Общая!#REF!,", ",Общая!#REF!,", ",Общая!#REF!)</f>
        <v>#REF!</v>
      </c>
      <c r="D7" s="29" t="e">
        <f>CONCATENATE(Общая!#REF!)</f>
        <v>#REF!</v>
      </c>
      <c r="E7" s="29" t="e">
        <f>CONCATENATE(TEXT(Общая!#REF!,"ДД.ММ.ГГГГ"),",
 ",Общая!#REF!)</f>
        <v>#REF!</v>
      </c>
      <c r="F7" s="30" t="e">
        <f>CONCATENATE(Общая!#REF!, "
 ",Общая!#REF!)</f>
        <v>#REF!</v>
      </c>
      <c r="G7" s="26"/>
      <c r="H7" s="26"/>
    </row>
    <row r="8" spans="2:8" s="31" customFormat="1" x14ac:dyDescent="0.55000000000000004">
      <c r="B8" s="26" t="e">
        <f>CONCATENATE(Общая!#REF!)</f>
        <v>#REF!</v>
      </c>
      <c r="C8" s="28" t="e">
        <f>CONCATENATE(Общая!#REF!," ",Общая!#REF!," ",Общая!#REF!,"
",Общая!#REF!,", ",Общая!#REF!,", ",Общая!#REF!)</f>
        <v>#REF!</v>
      </c>
      <c r="D8" s="29" t="e">
        <f>CONCATENATE(Общая!#REF!)</f>
        <v>#REF!</v>
      </c>
      <c r="E8" s="29" t="e">
        <f>CONCATENATE(TEXT(Общая!#REF!,"ДД.ММ.ГГГГ"),",
 ",Общая!#REF!)</f>
        <v>#REF!</v>
      </c>
      <c r="F8" s="30" t="e">
        <f>CONCATENATE(Общая!#REF!, "
 ",Общая!#REF!)</f>
        <v>#REF!</v>
      </c>
      <c r="G8" s="26"/>
      <c r="H8" s="26"/>
    </row>
    <row r="9" spans="2:8" s="31" customFormat="1" x14ac:dyDescent="0.55000000000000004">
      <c r="B9" s="26" t="e">
        <f>CONCATENATE(Общая!#REF!)</f>
        <v>#REF!</v>
      </c>
      <c r="C9" s="28" t="e">
        <f>CONCATENATE(Общая!#REF!," ",Общая!#REF!," ",Общая!#REF!,"
",Общая!#REF!,", ",Общая!#REF!,", ",Общая!#REF!)</f>
        <v>#REF!</v>
      </c>
      <c r="D9" s="29" t="e">
        <f>CONCATENATE(Общая!#REF!)</f>
        <v>#REF!</v>
      </c>
      <c r="E9" s="29" t="e">
        <f>CONCATENATE(TEXT(Общая!#REF!,"ДД.ММ.ГГГГ"),",
 ",Общая!#REF!)</f>
        <v>#REF!</v>
      </c>
      <c r="F9" s="30" t="e">
        <f>CONCATENATE(Общая!#REF!, "
 ",Общая!#REF!)</f>
        <v>#REF!</v>
      </c>
      <c r="G9" s="26"/>
      <c r="H9" s="26"/>
    </row>
    <row r="10" spans="2:8" s="31" customFormat="1" x14ac:dyDescent="0.55000000000000004">
      <c r="B10" s="26" t="e">
        <f>CONCATENATE(Общая!#REF!)</f>
        <v>#REF!</v>
      </c>
      <c r="C10" s="28" t="e">
        <f>CONCATENATE(Общая!#REF!," ",Общая!#REF!," ",Общая!#REF!,"
",Общая!#REF!,", ",Общая!#REF!,", ",Общая!#REF!)</f>
        <v>#REF!</v>
      </c>
      <c r="D10" s="29" t="e">
        <f>CONCATENATE(Общая!#REF!)</f>
        <v>#REF!</v>
      </c>
      <c r="E10" s="29" t="e">
        <f>CONCATENATE(TEXT(Общая!#REF!,"ДД.ММ.ГГГГ"),",
 ",Общая!#REF!)</f>
        <v>#REF!</v>
      </c>
      <c r="F10" s="30" t="e">
        <f>CONCATENATE(Общая!#REF!, "
 ",Общая!#REF!)</f>
        <v>#REF!</v>
      </c>
      <c r="G10" s="26"/>
      <c r="H10" s="26"/>
    </row>
    <row r="11" spans="2:8" s="31" customFormat="1" x14ac:dyDescent="0.55000000000000004">
      <c r="B11" s="26" t="e">
        <f>CONCATENATE(Общая!#REF!)</f>
        <v>#REF!</v>
      </c>
      <c r="C11" s="28" t="e">
        <f>CONCATENATE(Общая!#REF!," ",Общая!#REF!," ",Общая!#REF!,"
",Общая!#REF!,", ",Общая!#REF!,", ",Общая!#REF!)</f>
        <v>#REF!</v>
      </c>
      <c r="D11" s="29" t="e">
        <f>CONCATENATE(Общая!#REF!)</f>
        <v>#REF!</v>
      </c>
      <c r="E11" s="29" t="e">
        <f>CONCATENATE(TEXT(Общая!#REF!,"ДД.ММ.ГГГГ"),",
 ",Общая!#REF!)</f>
        <v>#REF!</v>
      </c>
      <c r="F11" s="30" t="e">
        <f>CONCATENATE(Общая!#REF!, "
 ",Общая!#REF!)</f>
        <v>#REF!</v>
      </c>
      <c r="G11" s="26"/>
      <c r="H11" s="26"/>
    </row>
    <row r="12" spans="2:8" s="31" customFormat="1" x14ac:dyDescent="0.55000000000000004">
      <c r="B12" s="26" t="e">
        <f>CONCATENATE(Общая!#REF!)</f>
        <v>#REF!</v>
      </c>
      <c r="C12" s="28" t="e">
        <f>CONCATENATE(Общая!#REF!," ",Общая!#REF!," ",Общая!#REF!,"
",Общая!#REF!,", ",Общая!#REF!,", ",Общая!#REF!)</f>
        <v>#REF!</v>
      </c>
      <c r="D12" s="29" t="e">
        <f>CONCATENATE(Общая!#REF!)</f>
        <v>#REF!</v>
      </c>
      <c r="E12" s="29" t="e">
        <f>CONCATENATE(TEXT(Общая!#REF!,"ДД.ММ.ГГГГ"),",
 ",Общая!#REF!)</f>
        <v>#REF!</v>
      </c>
      <c r="F12" s="30" t="e">
        <f>CONCATENATE(Общая!#REF!, "
 ",Общая!#REF!)</f>
        <v>#REF!</v>
      </c>
      <c r="G12" s="26"/>
      <c r="H12" s="26"/>
    </row>
    <row r="13" spans="2:8" s="31" customFormat="1" x14ac:dyDescent="0.55000000000000004">
      <c r="B13" s="26" t="e">
        <f>CONCATENATE(Общая!#REF!)</f>
        <v>#REF!</v>
      </c>
      <c r="C13" s="28" t="e">
        <f>CONCATENATE(Общая!#REF!," ",Общая!#REF!," ",Общая!#REF!,"
",Общая!#REF!,", ",Общая!#REF!,", ",Общая!#REF!)</f>
        <v>#REF!</v>
      </c>
      <c r="D13" s="29" t="e">
        <f>CONCATENATE(Общая!#REF!)</f>
        <v>#REF!</v>
      </c>
      <c r="E13" s="29" t="e">
        <f>CONCATENATE(TEXT(Общая!#REF!,"ДД.ММ.ГГГГ"),",
 ",Общая!#REF!)</f>
        <v>#REF!</v>
      </c>
      <c r="F13" s="30" t="e">
        <f>CONCATENATE(Общая!#REF!, "
 ",Общая!#REF!)</f>
        <v>#REF!</v>
      </c>
      <c r="G13" s="26"/>
      <c r="H13" s="26"/>
    </row>
    <row r="14" spans="2:8" s="31" customFormat="1" x14ac:dyDescent="0.55000000000000004">
      <c r="B14" s="26" t="e">
        <f>CONCATENATE(Общая!#REF!)</f>
        <v>#REF!</v>
      </c>
      <c r="C14" s="28" t="e">
        <f>CONCATENATE(Общая!#REF!," ",Общая!#REF!," ",Общая!#REF!,"
",Общая!#REF!,", ",Общая!#REF!,", ",Общая!#REF!)</f>
        <v>#REF!</v>
      </c>
      <c r="D14" s="29" t="e">
        <f>CONCATENATE(Общая!#REF!)</f>
        <v>#REF!</v>
      </c>
      <c r="E14" s="29" t="e">
        <f>CONCATENATE(TEXT(Общая!#REF!,"ДД.ММ.ГГГГ"),",
 ",Общая!#REF!)</f>
        <v>#REF!</v>
      </c>
      <c r="F14" s="30" t="e">
        <f>CONCATENATE(Общая!#REF!, "
 ",Общая!#REF!)</f>
        <v>#REF!</v>
      </c>
      <c r="G14" s="26"/>
      <c r="H14" s="26"/>
    </row>
    <row r="15" spans="2:8" s="31" customFormat="1" x14ac:dyDescent="0.55000000000000004">
      <c r="B15" s="26" t="e">
        <f>CONCATENATE(Общая!#REF!)</f>
        <v>#REF!</v>
      </c>
      <c r="C15" s="28" t="e">
        <f>CONCATENATE(Общая!#REF!," ",Общая!#REF!," ",Общая!#REF!,"
",Общая!#REF!,", ",Общая!#REF!,", ",Общая!#REF!)</f>
        <v>#REF!</v>
      </c>
      <c r="D15" s="29" t="e">
        <f>CONCATENATE(Общая!#REF!)</f>
        <v>#REF!</v>
      </c>
      <c r="E15" s="29" t="e">
        <f>CONCATENATE(TEXT(Общая!#REF!,"ДД.ММ.ГГГГ"),",
 ",Общая!#REF!)</f>
        <v>#REF!</v>
      </c>
      <c r="F15" s="30" t="e">
        <f>CONCATENATE(Общая!#REF!, "
 ",Общая!#REF!)</f>
        <v>#REF!</v>
      </c>
      <c r="G15" s="26"/>
      <c r="H15" s="26"/>
    </row>
    <row r="16" spans="2:8" s="31" customFormat="1" x14ac:dyDescent="0.55000000000000004">
      <c r="B16" s="26" t="e">
        <f>CONCATENATE(Общая!#REF!)</f>
        <v>#REF!</v>
      </c>
      <c r="C16" s="28" t="e">
        <f>CONCATENATE(Общая!#REF!," ",Общая!#REF!," ",Общая!#REF!,"
",Общая!#REF!,", ",Общая!#REF!,", ",Общая!#REF!)</f>
        <v>#REF!</v>
      </c>
      <c r="D16" s="29" t="e">
        <f>CONCATENATE(Общая!#REF!)</f>
        <v>#REF!</v>
      </c>
      <c r="E16" s="29" t="e">
        <f>CONCATENATE(TEXT(Общая!#REF!,"ДД.ММ.ГГГГ"),",
 ",Общая!#REF!)</f>
        <v>#REF!</v>
      </c>
      <c r="F16" s="30" t="e">
        <f>CONCATENATE(Общая!#REF!, "
 ",Общая!#REF!)</f>
        <v>#REF!</v>
      </c>
      <c r="G16" s="26"/>
      <c r="H16" s="26"/>
    </row>
    <row r="17" spans="2:8" s="31" customFormat="1" x14ac:dyDescent="0.55000000000000004">
      <c r="B17" s="26" t="e">
        <f>CONCATENATE(Общая!#REF!)</f>
        <v>#REF!</v>
      </c>
      <c r="C17" s="28" t="e">
        <f>CONCATENATE(Общая!#REF!," ",Общая!#REF!," ",Общая!#REF!,"
",Общая!#REF!,", ",Общая!#REF!,", ",Общая!#REF!)</f>
        <v>#REF!</v>
      </c>
      <c r="D17" s="29" t="e">
        <f>CONCATENATE(Общая!#REF!)</f>
        <v>#REF!</v>
      </c>
      <c r="E17" s="29" t="e">
        <f>CONCATENATE(TEXT(Общая!#REF!,"ДД.ММ.ГГГГ"),",
 ",Общая!#REF!)</f>
        <v>#REF!</v>
      </c>
      <c r="F17" s="30" t="e">
        <f>CONCATENATE(Общая!#REF!, "
 ",Общая!#REF!)</f>
        <v>#REF!</v>
      </c>
      <c r="G17" s="26"/>
      <c r="H17" s="26"/>
    </row>
    <row r="18" spans="2:8" s="31" customFormat="1" x14ac:dyDescent="0.55000000000000004">
      <c r="B18" s="26" t="e">
        <f>CONCATENATE(Общая!#REF!)</f>
        <v>#REF!</v>
      </c>
      <c r="C18" s="28" t="e">
        <f>CONCATENATE(Общая!#REF!," ",Общая!#REF!," ",Общая!#REF!,"
",Общая!#REF!,", ",Общая!#REF!,", ",Общая!#REF!)</f>
        <v>#REF!</v>
      </c>
      <c r="D18" s="29" t="e">
        <f>CONCATENATE(Общая!#REF!)</f>
        <v>#REF!</v>
      </c>
      <c r="E18" s="29" t="e">
        <f>CONCATENATE(TEXT(Общая!#REF!,"ДД.ММ.ГГГГ"),",
 ",Общая!#REF!)</f>
        <v>#REF!</v>
      </c>
      <c r="F18" s="30" t="e">
        <f>CONCATENATE(Общая!#REF!, "
 ",Общая!#REF!)</f>
        <v>#REF!</v>
      </c>
      <c r="G18" s="26"/>
      <c r="H18" s="26"/>
    </row>
    <row r="19" spans="2:8" s="31" customFormat="1" x14ac:dyDescent="0.55000000000000004">
      <c r="B19" s="26" t="e">
        <f>CONCATENATE(Общая!#REF!)</f>
        <v>#REF!</v>
      </c>
      <c r="C19" s="28" t="e">
        <f>CONCATENATE(Общая!#REF!," ",Общая!#REF!," ",Общая!#REF!,"
",Общая!#REF!,", ",Общая!#REF!,", ",Общая!#REF!)</f>
        <v>#REF!</v>
      </c>
      <c r="D19" s="29" t="e">
        <f>CONCATENATE(Общая!#REF!)</f>
        <v>#REF!</v>
      </c>
      <c r="E19" s="29" t="e">
        <f>CONCATENATE(TEXT(Общая!#REF!,"ДД.ММ.ГГГГ"),",
 ",Общая!#REF!)</f>
        <v>#REF!</v>
      </c>
      <c r="F19" s="30" t="e">
        <f>CONCATENATE(Общая!#REF!, "
 ",Общая!#REF!)</f>
        <v>#REF!</v>
      </c>
      <c r="G19" s="26"/>
      <c r="H19" s="26"/>
    </row>
    <row r="20" spans="2:8" s="31" customFormat="1" x14ac:dyDescent="0.55000000000000004">
      <c r="B20" s="26" t="e">
        <f>CONCATENATE(Общая!#REF!)</f>
        <v>#REF!</v>
      </c>
      <c r="C20" s="28" t="e">
        <f>CONCATENATE(Общая!#REF!," ",Общая!#REF!," ",Общая!#REF!,"
",Общая!#REF!,", ",Общая!#REF!,", ",Общая!#REF!)</f>
        <v>#REF!</v>
      </c>
      <c r="D20" s="29" t="e">
        <f>CONCATENATE(Общая!#REF!)</f>
        <v>#REF!</v>
      </c>
      <c r="E20" s="29" t="e">
        <f>CONCATENATE(TEXT(Общая!#REF!,"ДД.ММ.ГГГГ"),",
 ",Общая!#REF!)</f>
        <v>#REF!</v>
      </c>
      <c r="F20" s="30" t="e">
        <f>CONCATENATE(Общая!#REF!, "
 ",Общая!#REF!)</f>
        <v>#REF!</v>
      </c>
      <c r="G20" s="26"/>
      <c r="H20" s="26"/>
    </row>
    <row r="21" spans="2:8" s="31" customFormat="1" x14ac:dyDescent="0.55000000000000004">
      <c r="B21" s="26" t="e">
        <f>CONCATENATE(Общая!#REF!)</f>
        <v>#REF!</v>
      </c>
      <c r="C21" s="28" t="e">
        <f>CONCATENATE(Общая!#REF!," ",Общая!#REF!," ",Общая!#REF!,"
",Общая!#REF!,", ",Общая!#REF!,", ",Общая!#REF!)</f>
        <v>#REF!</v>
      </c>
      <c r="D21" s="29" t="e">
        <f>CONCATENATE(Общая!#REF!)</f>
        <v>#REF!</v>
      </c>
      <c r="E21" s="29" t="e">
        <f>CONCATENATE(TEXT(Общая!#REF!,"ДД.ММ.ГГГГ"),",
 ",Общая!#REF!)</f>
        <v>#REF!</v>
      </c>
      <c r="F21" s="30" t="e">
        <f>CONCATENATE(Общая!#REF!, "
 ",Общая!#REF!)</f>
        <v>#REF!</v>
      </c>
      <c r="G21" s="26"/>
      <c r="H21" s="26"/>
    </row>
    <row r="22" spans="2:8" s="31" customFormat="1" x14ac:dyDescent="0.55000000000000004">
      <c r="B22" s="26" t="e">
        <f>CONCATENATE(Общая!#REF!)</f>
        <v>#REF!</v>
      </c>
      <c r="C22" s="28" t="e">
        <f>CONCATENATE(Общая!#REF!," ",Общая!#REF!," ",Общая!#REF!,"
",Общая!#REF!,", ",Общая!#REF!,", ",Общая!#REF!)</f>
        <v>#REF!</v>
      </c>
      <c r="D22" s="29" t="e">
        <f>CONCATENATE(Общая!#REF!)</f>
        <v>#REF!</v>
      </c>
      <c r="E22" s="29" t="e">
        <f>CONCATENATE(TEXT(Общая!#REF!,"ДД.ММ.ГГГГ"),",
 ",Общая!#REF!)</f>
        <v>#REF!</v>
      </c>
      <c r="F22" s="30" t="e">
        <f>CONCATENATE(Общая!#REF!, "
 ",Общая!#REF!)</f>
        <v>#REF!</v>
      </c>
      <c r="G22" s="26"/>
      <c r="H22" s="26"/>
    </row>
    <row r="23" spans="2:8" s="31" customFormat="1" x14ac:dyDescent="0.55000000000000004">
      <c r="B23" s="26" t="e">
        <f>CONCATENATE(Общая!#REF!)</f>
        <v>#REF!</v>
      </c>
      <c r="C23" s="28" t="e">
        <f>CONCATENATE(Общая!#REF!," ",Общая!#REF!," ",Общая!#REF!,"
",Общая!#REF!,", ",Общая!#REF!,", ",Общая!#REF!)</f>
        <v>#REF!</v>
      </c>
      <c r="D23" s="29" t="e">
        <f>CONCATENATE(Общая!#REF!)</f>
        <v>#REF!</v>
      </c>
      <c r="E23" s="29" t="e">
        <f>CONCATENATE(TEXT(Общая!#REF!,"ДД.ММ.ГГГГ"),",
 ",Общая!#REF!)</f>
        <v>#REF!</v>
      </c>
      <c r="F23" s="30" t="e">
        <f>CONCATENATE(Общая!#REF!, "
 ",Общая!#REF!)</f>
        <v>#REF!</v>
      </c>
      <c r="G23" s="26"/>
      <c r="H23" s="26"/>
    </row>
    <row r="24" spans="2:8" s="31" customFormat="1" x14ac:dyDescent="0.55000000000000004">
      <c r="B24" s="26" t="e">
        <f>CONCATENATE(Общая!#REF!)</f>
        <v>#REF!</v>
      </c>
      <c r="C24" s="28" t="e">
        <f>CONCATENATE(Общая!#REF!," ",Общая!#REF!," ",Общая!#REF!,"
",Общая!#REF!,", ",Общая!#REF!,", ",Общая!#REF!)</f>
        <v>#REF!</v>
      </c>
      <c r="D24" s="29" t="e">
        <f>CONCATENATE(Общая!#REF!)</f>
        <v>#REF!</v>
      </c>
      <c r="E24" s="29" t="e">
        <f>CONCATENATE(TEXT(Общая!#REF!,"ДД.ММ.ГГГГ"),",
 ",Общая!#REF!)</f>
        <v>#REF!</v>
      </c>
      <c r="F24" s="30" t="e">
        <f>CONCATENATE(Общая!#REF!, "
 ",Общая!#REF!)</f>
        <v>#REF!</v>
      </c>
      <c r="G24" s="26"/>
      <c r="H24" s="26"/>
    </row>
    <row r="25" spans="2:8" s="31" customFormat="1" x14ac:dyDescent="0.55000000000000004">
      <c r="B25" s="26" t="e">
        <f>CONCATENATE(Общая!#REF!)</f>
        <v>#REF!</v>
      </c>
      <c r="C25" s="28" t="e">
        <f>CONCATENATE(Общая!#REF!," ",Общая!#REF!," ",Общая!#REF!,"
",Общая!#REF!,", ",Общая!#REF!,", ",Общая!#REF!)</f>
        <v>#REF!</v>
      </c>
      <c r="D25" s="29" t="e">
        <f>CONCATENATE(Общая!#REF!)</f>
        <v>#REF!</v>
      </c>
      <c r="E25" s="29" t="e">
        <f>CONCATENATE(TEXT(Общая!#REF!,"ДД.ММ.ГГГГ"),",
 ",Общая!#REF!)</f>
        <v>#REF!</v>
      </c>
      <c r="F25" s="30" t="e">
        <f>CONCATENATE(Общая!#REF!, "
 ",Общая!#REF!)</f>
        <v>#REF!</v>
      </c>
      <c r="G25" s="26"/>
      <c r="H25" s="26"/>
    </row>
    <row r="26" spans="2:8" s="31" customFormat="1" x14ac:dyDescent="0.55000000000000004">
      <c r="B26" s="26" t="e">
        <f>CONCATENATE(Общая!#REF!)</f>
        <v>#REF!</v>
      </c>
      <c r="C26" s="28" t="e">
        <f>CONCATENATE(Общая!#REF!," ",Общая!#REF!," ",Общая!#REF!,"
",Общая!#REF!,", ",Общая!#REF!,", ",Общая!#REF!)</f>
        <v>#REF!</v>
      </c>
      <c r="D26" s="29" t="e">
        <f>CONCATENATE(Общая!#REF!)</f>
        <v>#REF!</v>
      </c>
      <c r="E26" s="29" t="e">
        <f>CONCATENATE(TEXT(Общая!#REF!,"ДД.ММ.ГГГГ"),",
 ",Общая!#REF!)</f>
        <v>#REF!</v>
      </c>
      <c r="F26" s="30" t="e">
        <f>CONCATENATE(Общая!#REF!, "
 ",Общая!#REF!)</f>
        <v>#REF!</v>
      </c>
      <c r="G26" s="26"/>
      <c r="H26" s="26"/>
    </row>
    <row r="27" spans="2:8" s="31" customFormat="1" x14ac:dyDescent="0.55000000000000004">
      <c r="B27" s="26" t="e">
        <f>CONCATENATE(Общая!#REF!)</f>
        <v>#REF!</v>
      </c>
      <c r="C27" s="28" t="e">
        <f>CONCATENATE(Общая!#REF!," ",Общая!#REF!," ",Общая!#REF!,"
",Общая!#REF!,", ",Общая!#REF!,", ",Общая!#REF!)</f>
        <v>#REF!</v>
      </c>
      <c r="D27" s="29" t="e">
        <f>CONCATENATE(Общая!#REF!)</f>
        <v>#REF!</v>
      </c>
      <c r="E27" s="29" t="e">
        <f>CONCATENATE(TEXT(Общая!#REF!,"ДД.ММ.ГГГГ"),",
 ",Общая!#REF!)</f>
        <v>#REF!</v>
      </c>
      <c r="F27" s="30" t="e">
        <f>CONCATENATE(Общая!#REF!, "
 ",Общая!#REF!)</f>
        <v>#REF!</v>
      </c>
      <c r="G27" s="26"/>
      <c r="H27" s="26"/>
    </row>
    <row r="28" spans="2:8" s="31" customFormat="1" x14ac:dyDescent="0.55000000000000004">
      <c r="B28" s="26" t="e">
        <f>CONCATENATE(Общая!#REF!)</f>
        <v>#REF!</v>
      </c>
      <c r="C28" s="28" t="e">
        <f>CONCATENATE(Общая!#REF!," ",Общая!#REF!," ",Общая!#REF!,"
",Общая!#REF!,", ",Общая!#REF!,", ",Общая!#REF!)</f>
        <v>#REF!</v>
      </c>
      <c r="D28" s="29" t="e">
        <f>CONCATENATE(Общая!#REF!)</f>
        <v>#REF!</v>
      </c>
      <c r="E28" s="29" t="e">
        <f>CONCATENATE(TEXT(Общая!#REF!,"ДД.ММ.ГГГГ"),",
 ",Общая!#REF!)</f>
        <v>#REF!</v>
      </c>
      <c r="F28" s="30" t="e">
        <f>CONCATENATE(Общая!#REF!, "
 ",Общая!#REF!)</f>
        <v>#REF!</v>
      </c>
      <c r="G28" s="26"/>
      <c r="H28" s="26"/>
    </row>
    <row r="29" spans="2:8" s="31" customFormat="1" x14ac:dyDescent="0.55000000000000004">
      <c r="B29" s="26" t="e">
        <f>CONCATENATE(Общая!#REF!)</f>
        <v>#REF!</v>
      </c>
      <c r="C29" s="28" t="e">
        <f>CONCATENATE(Общая!#REF!," ",Общая!#REF!," ",Общая!#REF!,"
",Общая!#REF!,", ",Общая!#REF!,", ",Общая!#REF!)</f>
        <v>#REF!</v>
      </c>
      <c r="D29" s="29" t="e">
        <f>CONCATENATE(Общая!#REF!)</f>
        <v>#REF!</v>
      </c>
      <c r="E29" s="29" t="e">
        <f>CONCATENATE(TEXT(Общая!#REF!,"ДД.ММ.ГГГГ"),",
 ",Общая!#REF!)</f>
        <v>#REF!</v>
      </c>
      <c r="F29" s="30" t="e">
        <f>CONCATENATE(Общая!#REF!, "
 ",Общая!#REF!)</f>
        <v>#REF!</v>
      </c>
      <c r="G29" s="26"/>
      <c r="H29" s="26"/>
    </row>
    <row r="30" spans="2:8" s="31" customFormat="1" x14ac:dyDescent="0.55000000000000004">
      <c r="B30" s="26" t="e">
        <f>CONCATENATE(Общая!#REF!)</f>
        <v>#REF!</v>
      </c>
      <c r="C30" s="28" t="e">
        <f>CONCATENATE(Общая!#REF!," ",Общая!#REF!," ",Общая!#REF!,"
",Общая!#REF!,", ",Общая!#REF!,", ",Общая!#REF!)</f>
        <v>#REF!</v>
      </c>
      <c r="D30" s="29" t="e">
        <f>CONCATENATE(Общая!#REF!)</f>
        <v>#REF!</v>
      </c>
      <c r="E30" s="29" t="e">
        <f>CONCATENATE(TEXT(Общая!#REF!,"ДД.ММ.ГГГГ"),",
 ",Общая!#REF!)</f>
        <v>#REF!</v>
      </c>
      <c r="F30" s="30" t="e">
        <f>CONCATENATE(Общая!#REF!, "
 ",Общая!#REF!)</f>
        <v>#REF!</v>
      </c>
      <c r="G30" s="26"/>
      <c r="H30" s="26"/>
    </row>
    <row r="31" spans="2:8" s="31" customFormat="1" x14ac:dyDescent="0.55000000000000004">
      <c r="B31" s="26" t="e">
        <f>CONCATENATE(Общая!#REF!)</f>
        <v>#REF!</v>
      </c>
      <c r="C31" s="28" t="e">
        <f>CONCATENATE(Общая!#REF!," ",Общая!#REF!," ",Общая!#REF!,"
",Общая!#REF!,", ",Общая!#REF!,", ",Общая!#REF!)</f>
        <v>#REF!</v>
      </c>
      <c r="D31" s="29" t="e">
        <f>CONCATENATE(Общая!#REF!)</f>
        <v>#REF!</v>
      </c>
      <c r="E31" s="29" t="e">
        <f>CONCATENATE(TEXT(Общая!#REF!,"ДД.ММ.ГГГГ"),",
 ",Общая!#REF!)</f>
        <v>#REF!</v>
      </c>
      <c r="F31" s="30" t="e">
        <f>CONCATENATE(Общая!#REF!, "
 ",Общая!#REF!)</f>
        <v>#REF!</v>
      </c>
      <c r="G31" s="26"/>
      <c r="H31" s="26"/>
    </row>
    <row r="32" spans="2:8" s="31" customFormat="1" x14ac:dyDescent="0.55000000000000004">
      <c r="B32" s="26" t="e">
        <f>CONCATENATE(Общая!#REF!)</f>
        <v>#REF!</v>
      </c>
      <c r="C32" s="28" t="e">
        <f>CONCATENATE(Общая!#REF!," ",Общая!#REF!," ",Общая!#REF!,"
",Общая!#REF!,", ",Общая!#REF!,", ",Общая!#REF!)</f>
        <v>#REF!</v>
      </c>
      <c r="D32" s="29" t="e">
        <f>CONCATENATE(Общая!#REF!)</f>
        <v>#REF!</v>
      </c>
      <c r="E32" s="29" t="e">
        <f>CONCATENATE(TEXT(Общая!#REF!,"ДД.ММ.ГГГГ"),",
 ",Общая!#REF!)</f>
        <v>#REF!</v>
      </c>
      <c r="F32" s="30" t="e">
        <f>CONCATENATE(Общая!#REF!, "
 ",Общая!#REF!)</f>
        <v>#REF!</v>
      </c>
      <c r="G32" s="26"/>
      <c r="H32" s="26"/>
    </row>
    <row r="33" spans="2:8" s="31" customFormat="1" x14ac:dyDescent="0.55000000000000004">
      <c r="B33" s="26" t="e">
        <f>CONCATENATE(Общая!#REF!)</f>
        <v>#REF!</v>
      </c>
      <c r="C33" s="28" t="e">
        <f>CONCATENATE(Общая!#REF!," ",Общая!#REF!," ",Общая!#REF!,"
",Общая!#REF!,", ",Общая!#REF!,", ",Общая!#REF!)</f>
        <v>#REF!</v>
      </c>
      <c r="D33" s="29" t="e">
        <f>CONCATENATE(Общая!#REF!)</f>
        <v>#REF!</v>
      </c>
      <c r="E33" s="29" t="e">
        <f>CONCATENATE(TEXT(Общая!#REF!,"ДД.ММ.ГГГГ"),",
 ",Общая!#REF!)</f>
        <v>#REF!</v>
      </c>
      <c r="F33" s="30" t="e">
        <f>CONCATENATE(Общая!#REF!, "
 ",Общая!#REF!)</f>
        <v>#REF!</v>
      </c>
      <c r="G33" s="26"/>
      <c r="H33" s="26"/>
    </row>
    <row r="34" spans="2:8" s="31" customFormat="1" x14ac:dyDescent="0.55000000000000004">
      <c r="B34" s="26" t="e">
        <f>CONCATENATE(Общая!#REF!)</f>
        <v>#REF!</v>
      </c>
      <c r="C34" s="28" t="e">
        <f>CONCATENATE(Общая!#REF!," ",Общая!#REF!," ",Общая!#REF!,"
",Общая!#REF!,", ",Общая!#REF!,", ",Общая!#REF!)</f>
        <v>#REF!</v>
      </c>
      <c r="D34" s="29" t="e">
        <f>CONCATENATE(Общая!#REF!)</f>
        <v>#REF!</v>
      </c>
      <c r="E34" s="29" t="e">
        <f>CONCATENATE(TEXT(Общая!#REF!,"ДД.ММ.ГГГГ"),",
 ",Общая!#REF!)</f>
        <v>#REF!</v>
      </c>
      <c r="F34" s="30" t="e">
        <f>CONCATENATE(Общая!#REF!, "
 ",Общая!#REF!)</f>
        <v>#REF!</v>
      </c>
      <c r="G34" s="26"/>
      <c r="H34" s="26"/>
    </row>
    <row r="35" spans="2:8" s="31" customFormat="1" x14ac:dyDescent="0.55000000000000004">
      <c r="B35" s="26" t="e">
        <f>CONCATENATE(Общая!#REF!)</f>
        <v>#REF!</v>
      </c>
      <c r="C35" s="28" t="e">
        <f>CONCATENATE(Общая!#REF!," ",Общая!#REF!," ",Общая!#REF!,"
",Общая!#REF!,", ",Общая!#REF!,", ",Общая!#REF!)</f>
        <v>#REF!</v>
      </c>
      <c r="D35" s="29" t="e">
        <f>CONCATENATE(Общая!#REF!)</f>
        <v>#REF!</v>
      </c>
      <c r="E35" s="29" t="e">
        <f>CONCATENATE(TEXT(Общая!#REF!,"ДД.ММ.ГГГГ"),",
 ",Общая!#REF!)</f>
        <v>#REF!</v>
      </c>
      <c r="F35" s="30" t="e">
        <f>CONCATENATE(Общая!#REF!, "
 ",Общая!#REF!)</f>
        <v>#REF!</v>
      </c>
      <c r="G35" s="26"/>
      <c r="H35" s="26"/>
    </row>
    <row r="36" spans="2:8" s="31" customFormat="1" x14ac:dyDescent="0.55000000000000004">
      <c r="B36" s="26" t="e">
        <f>CONCATENATE(Общая!#REF!)</f>
        <v>#REF!</v>
      </c>
      <c r="C36" s="28" t="e">
        <f>CONCATENATE(Общая!#REF!," ",Общая!#REF!," ",Общая!#REF!,"
",Общая!#REF!,", ",Общая!#REF!,", ",Общая!#REF!)</f>
        <v>#REF!</v>
      </c>
      <c r="D36" s="29" t="e">
        <f>CONCATENATE(Общая!#REF!)</f>
        <v>#REF!</v>
      </c>
      <c r="E36" s="29" t="e">
        <f>CONCATENATE(TEXT(Общая!#REF!,"ДД.ММ.ГГГГ"),",
 ",Общая!#REF!)</f>
        <v>#REF!</v>
      </c>
      <c r="F36" s="30" t="e">
        <f>CONCATENATE(Общая!#REF!, "
 ",Общая!#REF!)</f>
        <v>#REF!</v>
      </c>
      <c r="G36" s="26"/>
      <c r="H36" s="26"/>
    </row>
    <row r="37" spans="2:8" s="31" customFormat="1" x14ac:dyDescent="0.55000000000000004">
      <c r="B37" s="26" t="e">
        <f>CONCATENATE(Общая!#REF!)</f>
        <v>#REF!</v>
      </c>
      <c r="C37" s="28" t="e">
        <f>CONCATENATE(Общая!#REF!," ",Общая!#REF!," ",Общая!#REF!,"
",Общая!#REF!,", ",Общая!#REF!,", ",Общая!#REF!)</f>
        <v>#REF!</v>
      </c>
      <c r="D37" s="29" t="e">
        <f>CONCATENATE(Общая!#REF!)</f>
        <v>#REF!</v>
      </c>
      <c r="E37" s="29" t="e">
        <f>CONCATENATE(TEXT(Общая!#REF!,"ДД.ММ.ГГГГ"),",
 ",Общая!#REF!)</f>
        <v>#REF!</v>
      </c>
      <c r="F37" s="30" t="e">
        <f>CONCATENATE(Общая!#REF!, "
 ",Общая!#REF!)</f>
        <v>#REF!</v>
      </c>
      <c r="G37" s="26"/>
      <c r="H37" s="26"/>
    </row>
    <row r="38" spans="2:8" s="31" customFormat="1" x14ac:dyDescent="0.55000000000000004">
      <c r="B38" s="26" t="e">
        <f>CONCATENATE(Общая!#REF!)</f>
        <v>#REF!</v>
      </c>
      <c r="C38" s="28" t="e">
        <f>CONCATENATE(Общая!#REF!," ",Общая!#REF!," ",Общая!#REF!,"
",Общая!#REF!,", ",Общая!#REF!,", ",Общая!#REF!)</f>
        <v>#REF!</v>
      </c>
      <c r="D38" s="29" t="e">
        <f>CONCATENATE(Общая!#REF!)</f>
        <v>#REF!</v>
      </c>
      <c r="E38" s="29" t="e">
        <f>CONCATENATE(TEXT(Общая!#REF!,"ДД.ММ.ГГГГ"),",
 ",Общая!#REF!)</f>
        <v>#REF!</v>
      </c>
      <c r="F38" s="30" t="e">
        <f>CONCATENATE(Общая!#REF!, "
 ",Общая!#REF!)</f>
        <v>#REF!</v>
      </c>
      <c r="G38" s="26"/>
      <c r="H38" s="26"/>
    </row>
    <row r="39" spans="2:8" s="31" customFormat="1" x14ac:dyDescent="0.55000000000000004">
      <c r="B39" s="26" t="e">
        <f>CONCATENATE(Общая!#REF!)</f>
        <v>#REF!</v>
      </c>
      <c r="C39" s="28" t="e">
        <f>CONCATENATE(Общая!#REF!," ",Общая!#REF!," ",Общая!#REF!,"
",Общая!#REF!,", ",Общая!#REF!,", ",Общая!#REF!)</f>
        <v>#REF!</v>
      </c>
      <c r="D39" s="29" t="e">
        <f>CONCATENATE(Общая!#REF!)</f>
        <v>#REF!</v>
      </c>
      <c r="E39" s="29" t="e">
        <f>CONCATENATE(TEXT(Общая!#REF!,"ДД.ММ.ГГГГ"),",
 ",Общая!#REF!)</f>
        <v>#REF!</v>
      </c>
      <c r="F39" s="30" t="e">
        <f>CONCATENATE(Общая!#REF!, "
 ",Общая!#REF!)</f>
        <v>#REF!</v>
      </c>
      <c r="G39" s="26"/>
      <c r="H39" s="26"/>
    </row>
    <row r="40" spans="2:8" s="31" customFormat="1" x14ac:dyDescent="0.55000000000000004">
      <c r="B40" s="26" t="e">
        <f>CONCATENATE(Общая!#REF!)</f>
        <v>#REF!</v>
      </c>
      <c r="C40" s="28" t="e">
        <f>CONCATENATE(Общая!#REF!," ",Общая!#REF!," ",Общая!#REF!,"
",Общая!#REF!,", ",Общая!#REF!,", ",Общая!#REF!)</f>
        <v>#REF!</v>
      </c>
      <c r="D40" s="29" t="e">
        <f>CONCATENATE(Общая!#REF!)</f>
        <v>#REF!</v>
      </c>
      <c r="E40" s="29" t="e">
        <f>CONCATENATE(TEXT(Общая!#REF!,"ДД.ММ.ГГГГ"),",
 ",Общая!#REF!)</f>
        <v>#REF!</v>
      </c>
      <c r="F40" s="30" t="e">
        <f>CONCATENATE(Общая!#REF!, "
 ",Общая!#REF!)</f>
        <v>#REF!</v>
      </c>
      <c r="G40" s="26"/>
      <c r="H40" s="26"/>
    </row>
    <row r="41" spans="2:8" s="31" customFormat="1" x14ac:dyDescent="0.55000000000000004">
      <c r="B41" s="26" t="e">
        <f>CONCATENATE(Общая!#REF!)</f>
        <v>#REF!</v>
      </c>
      <c r="C41" s="28" t="e">
        <f>CONCATENATE(Общая!#REF!," ",Общая!#REF!," ",Общая!#REF!,"
",Общая!#REF!,", ",Общая!#REF!,", ",Общая!#REF!)</f>
        <v>#REF!</v>
      </c>
      <c r="D41" s="29" t="e">
        <f>CONCATENATE(Общая!#REF!)</f>
        <v>#REF!</v>
      </c>
      <c r="E41" s="29" t="e">
        <f>CONCATENATE(TEXT(Общая!#REF!,"ДД.ММ.ГГГГ"),",
 ",Общая!#REF!)</f>
        <v>#REF!</v>
      </c>
      <c r="F41" s="30" t="e">
        <f>CONCATENATE(Общая!#REF!, "
 ",Общая!#REF!)</f>
        <v>#REF!</v>
      </c>
      <c r="G41" s="26"/>
      <c r="H41" s="26"/>
    </row>
    <row r="42" spans="2:8" s="31" customFormat="1" x14ac:dyDescent="0.55000000000000004">
      <c r="B42" s="26" t="e">
        <f>CONCATENATE(Общая!#REF!)</f>
        <v>#REF!</v>
      </c>
      <c r="C42" s="28" t="e">
        <f>CONCATENATE(Общая!#REF!," ",Общая!#REF!," ",Общая!#REF!,"
",Общая!#REF!,", ",Общая!#REF!,", ",Общая!#REF!)</f>
        <v>#REF!</v>
      </c>
      <c r="D42" s="29" t="e">
        <f>CONCATENATE(Общая!#REF!)</f>
        <v>#REF!</v>
      </c>
      <c r="E42" s="29" t="e">
        <f>CONCATENATE(TEXT(Общая!#REF!,"ДД.ММ.ГГГГ"),",
 ",Общая!#REF!)</f>
        <v>#REF!</v>
      </c>
      <c r="F42" s="30" t="e">
        <f>CONCATENATE(Общая!#REF!, "
 ",Общая!#REF!)</f>
        <v>#REF!</v>
      </c>
      <c r="G42" s="26"/>
      <c r="H42" s="26"/>
    </row>
    <row r="43" spans="2:8" s="31" customFormat="1" x14ac:dyDescent="0.55000000000000004">
      <c r="B43" s="26" t="e">
        <f>CONCATENATE(Общая!#REF!)</f>
        <v>#REF!</v>
      </c>
      <c r="C43" s="28" t="e">
        <f>CONCATENATE(Общая!#REF!," ",Общая!#REF!," ",Общая!#REF!,"
",Общая!#REF!,", ",Общая!#REF!,", ",Общая!#REF!)</f>
        <v>#REF!</v>
      </c>
      <c r="D43" s="29" t="e">
        <f>CONCATENATE(Общая!#REF!)</f>
        <v>#REF!</v>
      </c>
      <c r="E43" s="29" t="e">
        <f>CONCATENATE(TEXT(Общая!#REF!,"ДД.ММ.ГГГГ"),",
 ",Общая!#REF!)</f>
        <v>#REF!</v>
      </c>
      <c r="F43" s="30" t="e">
        <f>CONCATENATE(Общая!#REF!, "
 ",Общая!#REF!)</f>
        <v>#REF!</v>
      </c>
      <c r="G43" s="26"/>
      <c r="H43" s="26"/>
    </row>
    <row r="44" spans="2:8" s="31" customFormat="1" x14ac:dyDescent="0.55000000000000004">
      <c r="B44" s="26" t="e">
        <f>CONCATENATE(Общая!#REF!)</f>
        <v>#REF!</v>
      </c>
      <c r="C44" s="28" t="e">
        <f>CONCATENATE(Общая!#REF!," ",Общая!#REF!," ",Общая!#REF!,"
",Общая!#REF!,", ",Общая!#REF!,", ",Общая!#REF!)</f>
        <v>#REF!</v>
      </c>
      <c r="D44" s="29" t="e">
        <f>CONCATENATE(Общая!#REF!)</f>
        <v>#REF!</v>
      </c>
      <c r="E44" s="29" t="e">
        <f>CONCATENATE(TEXT(Общая!#REF!,"ДД.ММ.ГГГГ"),",
 ",Общая!#REF!)</f>
        <v>#REF!</v>
      </c>
      <c r="F44" s="30" t="e">
        <f>CONCATENATE(Общая!#REF!, "
 ",Общая!#REF!)</f>
        <v>#REF!</v>
      </c>
      <c r="G44" s="26"/>
      <c r="H44" s="26"/>
    </row>
    <row r="45" spans="2:8" s="31" customFormat="1" x14ac:dyDescent="0.55000000000000004">
      <c r="B45" s="26" t="e">
        <f>CONCATENATE(Общая!#REF!)</f>
        <v>#REF!</v>
      </c>
      <c r="C45" s="28" t="e">
        <f>CONCATENATE(Общая!#REF!," ",Общая!#REF!," ",Общая!#REF!,"
",Общая!#REF!,", ",Общая!#REF!,", ",Общая!#REF!)</f>
        <v>#REF!</v>
      </c>
      <c r="D45" s="29" t="e">
        <f>CONCATENATE(Общая!#REF!)</f>
        <v>#REF!</v>
      </c>
      <c r="E45" s="29" t="e">
        <f>CONCATENATE(TEXT(Общая!#REF!,"ДД.ММ.ГГГГ"),",
 ",Общая!#REF!)</f>
        <v>#REF!</v>
      </c>
      <c r="F45" s="30" t="e">
        <f>CONCATENATE(Общая!#REF!, "
 ",Общая!#REF!)</f>
        <v>#REF!</v>
      </c>
      <c r="G45" s="26"/>
      <c r="H45" s="26"/>
    </row>
    <row r="46" spans="2:8" s="31" customFormat="1" x14ac:dyDescent="0.55000000000000004">
      <c r="B46" s="26" t="e">
        <f>CONCATENATE(Общая!#REF!)</f>
        <v>#REF!</v>
      </c>
      <c r="C46" s="28" t="e">
        <f>CONCATENATE(Общая!#REF!," ",Общая!#REF!," ",Общая!#REF!,"
",Общая!#REF!,", ",Общая!#REF!,", ",Общая!#REF!)</f>
        <v>#REF!</v>
      </c>
      <c r="D46" s="29" t="e">
        <f>CONCATENATE(Общая!#REF!)</f>
        <v>#REF!</v>
      </c>
      <c r="E46" s="29" t="e">
        <f>CONCATENATE(TEXT(Общая!#REF!,"ДД.ММ.ГГГГ"),",
 ",Общая!#REF!)</f>
        <v>#REF!</v>
      </c>
      <c r="F46" s="30" t="e">
        <f>CONCATENATE(Общая!#REF!, "
 ",Общая!#REF!)</f>
        <v>#REF!</v>
      </c>
      <c r="G46" s="26"/>
      <c r="H46" s="26"/>
    </row>
    <row r="47" spans="2:8" s="31" customFormat="1" x14ac:dyDescent="0.55000000000000004">
      <c r="B47" s="26" t="e">
        <f>CONCATENATE(Общая!#REF!)</f>
        <v>#REF!</v>
      </c>
      <c r="C47" s="28" t="e">
        <f>CONCATENATE(Общая!#REF!," ",Общая!#REF!," ",Общая!#REF!,"
",Общая!#REF!,", ",Общая!#REF!,", ",Общая!#REF!)</f>
        <v>#REF!</v>
      </c>
      <c r="D47" s="29" t="e">
        <f>CONCATENATE(Общая!#REF!)</f>
        <v>#REF!</v>
      </c>
      <c r="E47" s="29" t="e">
        <f>CONCATENATE(TEXT(Общая!#REF!,"ДД.ММ.ГГГГ"),",
 ",Общая!#REF!)</f>
        <v>#REF!</v>
      </c>
      <c r="F47" s="30" t="e">
        <f>CONCATENATE(Общая!#REF!, "
 ",Общая!#REF!)</f>
        <v>#REF!</v>
      </c>
      <c r="G47" s="26"/>
      <c r="H47" s="26"/>
    </row>
    <row r="48" spans="2:8" s="31" customFormat="1" x14ac:dyDescent="0.55000000000000004">
      <c r="B48" s="26" t="e">
        <f>CONCATENATE(Общая!#REF!)</f>
        <v>#REF!</v>
      </c>
      <c r="C48" s="28" t="e">
        <f>CONCATENATE(Общая!#REF!," ",Общая!#REF!," ",Общая!#REF!,"
",Общая!#REF!,", ",Общая!#REF!,", ",Общая!#REF!)</f>
        <v>#REF!</v>
      </c>
      <c r="D48" s="29" t="e">
        <f>CONCATENATE(Общая!#REF!)</f>
        <v>#REF!</v>
      </c>
      <c r="E48" s="29" t="e">
        <f>CONCATENATE(TEXT(Общая!#REF!,"ДД.ММ.ГГГГ"),",
 ",Общая!#REF!)</f>
        <v>#REF!</v>
      </c>
      <c r="F48" s="30" t="e">
        <f>CONCATENATE(Общая!#REF!, "
 ",Общая!#REF!)</f>
        <v>#REF!</v>
      </c>
      <c r="G48" s="26"/>
      <c r="H48" s="26"/>
    </row>
    <row r="49" spans="2:8" s="31" customFormat="1" x14ac:dyDescent="0.55000000000000004">
      <c r="B49" s="26" t="e">
        <f>CONCATENATE(Общая!#REF!)</f>
        <v>#REF!</v>
      </c>
      <c r="C49" s="28" t="e">
        <f>CONCATENATE(Общая!#REF!," ",Общая!#REF!," ",Общая!#REF!,"
",Общая!#REF!,", ",Общая!#REF!,", ",Общая!#REF!)</f>
        <v>#REF!</v>
      </c>
      <c r="D49" s="29" t="e">
        <f>CONCATENATE(Общая!#REF!)</f>
        <v>#REF!</v>
      </c>
      <c r="E49" s="29" t="e">
        <f>CONCATENATE(TEXT(Общая!#REF!,"ДД.ММ.ГГГГ"),",
 ",Общая!#REF!)</f>
        <v>#REF!</v>
      </c>
      <c r="F49" s="30" t="e">
        <f>CONCATENATE(Общая!#REF!, "
 ",Общая!#REF!)</f>
        <v>#REF!</v>
      </c>
      <c r="G49" s="26"/>
      <c r="H49" s="26"/>
    </row>
    <row r="50" spans="2:8" s="31" customFormat="1" x14ac:dyDescent="0.55000000000000004">
      <c r="B50" s="26" t="e">
        <f>CONCATENATE(Общая!#REF!)</f>
        <v>#REF!</v>
      </c>
      <c r="C50" s="28" t="e">
        <f>CONCATENATE(Общая!#REF!," ",Общая!#REF!," ",Общая!#REF!,"
",Общая!#REF!,", ",Общая!#REF!,", ",Общая!#REF!)</f>
        <v>#REF!</v>
      </c>
      <c r="D50" s="29" t="e">
        <f>CONCATENATE(Общая!#REF!)</f>
        <v>#REF!</v>
      </c>
      <c r="E50" s="29" t="e">
        <f>CONCATENATE(TEXT(Общая!#REF!,"ДД.ММ.ГГГГ"),",
 ",Общая!#REF!)</f>
        <v>#REF!</v>
      </c>
      <c r="F50" s="30" t="e">
        <f>CONCATENATE(Общая!#REF!, "
 ",Общая!#REF!)</f>
        <v>#REF!</v>
      </c>
      <c r="G50" s="26"/>
      <c r="H50" s="26"/>
    </row>
    <row r="51" spans="2:8" s="31" customFormat="1" x14ac:dyDescent="0.55000000000000004">
      <c r="B51" s="26" t="e">
        <f>CONCATENATE(Общая!#REF!)</f>
        <v>#REF!</v>
      </c>
      <c r="C51" s="28" t="e">
        <f>CONCATENATE(Общая!#REF!," ",Общая!#REF!," ",Общая!#REF!,"
",Общая!#REF!,", ",Общая!#REF!,", ",Общая!#REF!)</f>
        <v>#REF!</v>
      </c>
      <c r="D51" s="29" t="e">
        <f>CONCATENATE(Общая!#REF!)</f>
        <v>#REF!</v>
      </c>
      <c r="E51" s="29" t="e">
        <f>CONCATENATE(TEXT(Общая!#REF!,"ДД.ММ.ГГГГ"),",
 ",Общая!#REF!)</f>
        <v>#REF!</v>
      </c>
      <c r="F51" s="30" t="e">
        <f>CONCATENATE(Общая!#REF!, "
 ",Общая!#REF!)</f>
        <v>#REF!</v>
      </c>
      <c r="G51" s="26"/>
      <c r="H51" s="26"/>
    </row>
    <row r="52" spans="2:8" s="31" customFormat="1" x14ac:dyDescent="0.55000000000000004">
      <c r="B52" s="26" t="e">
        <f>CONCATENATE(Общая!#REF!)</f>
        <v>#REF!</v>
      </c>
      <c r="C52" s="28" t="e">
        <f>CONCATENATE(Общая!#REF!," ",Общая!#REF!," ",Общая!#REF!,"
",Общая!#REF!,", ",Общая!#REF!,", ",Общая!#REF!)</f>
        <v>#REF!</v>
      </c>
      <c r="D52" s="29" t="e">
        <f>CONCATENATE(Общая!#REF!)</f>
        <v>#REF!</v>
      </c>
      <c r="E52" s="29" t="e">
        <f>CONCATENATE(TEXT(Общая!#REF!,"ДД.ММ.ГГГГ"),",
 ",Общая!#REF!)</f>
        <v>#REF!</v>
      </c>
      <c r="F52" s="30" t="e">
        <f>CONCATENATE(Общая!#REF!, "
 ",Общая!#REF!)</f>
        <v>#REF!</v>
      </c>
      <c r="G52" s="26"/>
      <c r="H52" s="26"/>
    </row>
    <row r="53" spans="2:8" s="31" customFormat="1" x14ac:dyDescent="0.55000000000000004">
      <c r="B53" s="26" t="e">
        <f>CONCATENATE(Общая!#REF!)</f>
        <v>#REF!</v>
      </c>
      <c r="C53" s="28" t="e">
        <f>CONCATENATE(Общая!#REF!," ",Общая!#REF!," ",Общая!#REF!,"
",Общая!#REF!,", ",Общая!#REF!,", ",Общая!#REF!)</f>
        <v>#REF!</v>
      </c>
      <c r="D53" s="29" t="e">
        <f>CONCATENATE(Общая!#REF!)</f>
        <v>#REF!</v>
      </c>
      <c r="E53" s="29" t="e">
        <f>CONCATENATE(TEXT(Общая!#REF!,"ДД.ММ.ГГГГ"),",
 ",Общая!#REF!)</f>
        <v>#REF!</v>
      </c>
      <c r="F53" s="30" t="e">
        <f>CONCATENATE(Общая!#REF!, "
 ",Общая!#REF!)</f>
        <v>#REF!</v>
      </c>
      <c r="G53" s="26"/>
      <c r="H53" s="26"/>
    </row>
    <row r="54" spans="2:8" s="31" customFormat="1" x14ac:dyDescent="0.55000000000000004">
      <c r="B54" s="26" t="e">
        <f>CONCATENATE(Общая!#REF!)</f>
        <v>#REF!</v>
      </c>
      <c r="C54" s="28" t="e">
        <f>CONCATENATE(Общая!#REF!," ",Общая!#REF!," ",Общая!#REF!,"
",Общая!#REF!,", ",Общая!#REF!,", ",Общая!#REF!)</f>
        <v>#REF!</v>
      </c>
      <c r="D54" s="29" t="e">
        <f>CONCATENATE(Общая!#REF!)</f>
        <v>#REF!</v>
      </c>
      <c r="E54" s="29" t="e">
        <f>CONCATENATE(TEXT(Общая!#REF!,"ДД.ММ.ГГГГ"),",
 ",Общая!#REF!)</f>
        <v>#REF!</v>
      </c>
      <c r="F54" s="30" t="e">
        <f>CONCATENATE(Общая!#REF!, "
 ",Общая!#REF!)</f>
        <v>#REF!</v>
      </c>
      <c r="G54" s="26"/>
      <c r="H54" s="26"/>
    </row>
    <row r="55" spans="2:8" s="31" customFormat="1" x14ac:dyDescent="0.55000000000000004">
      <c r="B55" s="26" t="e">
        <f>CONCATENATE(Общая!#REF!)</f>
        <v>#REF!</v>
      </c>
      <c r="C55" s="28" t="e">
        <f>CONCATENATE(Общая!#REF!," ",Общая!#REF!," ",Общая!#REF!,"
",Общая!#REF!,", ",Общая!#REF!,", ",Общая!#REF!)</f>
        <v>#REF!</v>
      </c>
      <c r="D55" s="29" t="e">
        <f>CONCATENATE(Общая!#REF!)</f>
        <v>#REF!</v>
      </c>
      <c r="E55" s="29" t="e">
        <f>CONCATENATE(TEXT(Общая!#REF!,"ДД.ММ.ГГГГ"),",
 ",Общая!#REF!)</f>
        <v>#REF!</v>
      </c>
      <c r="F55" s="30" t="e">
        <f>CONCATENATE(Общая!#REF!, "
 ",Общая!#REF!)</f>
        <v>#REF!</v>
      </c>
      <c r="G55" s="26"/>
      <c r="H55" s="26"/>
    </row>
    <row r="56" spans="2:8" s="31" customFormat="1" x14ac:dyDescent="0.55000000000000004">
      <c r="B56" s="26" t="e">
        <f>CONCATENATE(Общая!#REF!)</f>
        <v>#REF!</v>
      </c>
      <c r="C56" s="28" t="e">
        <f>CONCATENATE(Общая!#REF!," ",Общая!#REF!," ",Общая!#REF!,"
",Общая!#REF!,", ",Общая!#REF!,", ",Общая!#REF!)</f>
        <v>#REF!</v>
      </c>
      <c r="D56" s="29" t="e">
        <f>CONCATENATE(Общая!#REF!)</f>
        <v>#REF!</v>
      </c>
      <c r="E56" s="29" t="e">
        <f>CONCATENATE(TEXT(Общая!#REF!,"ДД.ММ.ГГГГ"),",
 ",Общая!#REF!)</f>
        <v>#REF!</v>
      </c>
      <c r="F56" s="30" t="e">
        <f>CONCATENATE(Общая!#REF!, "
 ",Общая!#REF!)</f>
        <v>#REF!</v>
      </c>
      <c r="G56" s="26"/>
      <c r="H56" s="26"/>
    </row>
    <row r="57" spans="2:8" s="31" customFormat="1" x14ac:dyDescent="0.55000000000000004">
      <c r="B57" s="26" t="e">
        <f>CONCATENATE(Общая!#REF!)</f>
        <v>#REF!</v>
      </c>
      <c r="C57" s="28" t="e">
        <f>CONCATENATE(Общая!#REF!," ",Общая!#REF!," ",Общая!#REF!,"
",Общая!#REF!,", ",Общая!#REF!,", ",Общая!#REF!)</f>
        <v>#REF!</v>
      </c>
      <c r="D57" s="29" t="e">
        <f>CONCATENATE(Общая!#REF!)</f>
        <v>#REF!</v>
      </c>
      <c r="E57" s="29" t="e">
        <f>CONCATENATE(TEXT(Общая!#REF!,"ДД.ММ.ГГГГ"),",
 ",Общая!#REF!)</f>
        <v>#REF!</v>
      </c>
      <c r="F57" s="30" t="e">
        <f>CONCATENATE(Общая!#REF!, "
 ",Общая!#REF!)</f>
        <v>#REF!</v>
      </c>
      <c r="G57" s="26"/>
      <c r="H57" s="26"/>
    </row>
    <row r="58" spans="2:8" s="31" customFormat="1" x14ac:dyDescent="0.55000000000000004">
      <c r="B58" s="26" t="e">
        <f>CONCATENATE(Общая!#REF!)</f>
        <v>#REF!</v>
      </c>
      <c r="C58" s="28" t="e">
        <f>CONCATENATE(Общая!#REF!," ",Общая!#REF!," ",Общая!#REF!,"
",Общая!#REF!,", ",Общая!#REF!,", ",Общая!#REF!)</f>
        <v>#REF!</v>
      </c>
      <c r="D58" s="29" t="e">
        <f>CONCATENATE(Общая!#REF!)</f>
        <v>#REF!</v>
      </c>
      <c r="E58" s="29" t="e">
        <f>CONCATENATE(TEXT(Общая!#REF!,"ДД.ММ.ГГГГ"),",
 ",Общая!#REF!)</f>
        <v>#REF!</v>
      </c>
      <c r="F58" s="30" t="e">
        <f>CONCATENATE(Общая!#REF!, "
 ",Общая!#REF!)</f>
        <v>#REF!</v>
      </c>
      <c r="G58" s="26"/>
      <c r="H58" s="26"/>
    </row>
    <row r="59" spans="2:8" s="31" customFormat="1" x14ac:dyDescent="0.55000000000000004">
      <c r="B59" s="26" t="e">
        <f>CONCATENATE(Общая!#REF!)</f>
        <v>#REF!</v>
      </c>
      <c r="C59" s="28" t="e">
        <f>CONCATENATE(Общая!#REF!," ",Общая!#REF!," ",Общая!#REF!,"
",Общая!#REF!,", ",Общая!#REF!,", ",Общая!#REF!)</f>
        <v>#REF!</v>
      </c>
      <c r="D59" s="29" t="e">
        <f>CONCATENATE(Общая!#REF!)</f>
        <v>#REF!</v>
      </c>
      <c r="E59" s="29" t="e">
        <f>CONCATENATE(TEXT(Общая!#REF!,"ДД.ММ.ГГГГ"),",
 ",Общая!#REF!)</f>
        <v>#REF!</v>
      </c>
      <c r="F59" s="30" t="e">
        <f>CONCATENATE(Общая!#REF!, "
 ",Общая!#REF!)</f>
        <v>#REF!</v>
      </c>
      <c r="G59" s="26"/>
      <c r="H59" s="26"/>
    </row>
    <row r="60" spans="2:8" s="31" customFormat="1" x14ac:dyDescent="0.55000000000000004">
      <c r="B60" s="26" t="e">
        <f>CONCATENATE(Общая!#REF!)</f>
        <v>#REF!</v>
      </c>
      <c r="C60" s="28" t="e">
        <f>CONCATENATE(Общая!#REF!," ",Общая!#REF!," ",Общая!#REF!,"
",Общая!#REF!,", ",Общая!#REF!,", ",Общая!#REF!)</f>
        <v>#REF!</v>
      </c>
      <c r="D60" s="29" t="e">
        <f>CONCATENATE(Общая!#REF!)</f>
        <v>#REF!</v>
      </c>
      <c r="E60" s="29" t="e">
        <f>CONCATENATE(TEXT(Общая!#REF!,"ДД.ММ.ГГГГ"),",
 ",Общая!#REF!)</f>
        <v>#REF!</v>
      </c>
      <c r="F60" s="30" t="e">
        <f>CONCATENATE(Общая!#REF!, "
 ",Общая!#REF!)</f>
        <v>#REF!</v>
      </c>
      <c r="G60" s="26"/>
      <c r="H60" s="26"/>
    </row>
    <row r="61" spans="2:8" s="31" customFormat="1" x14ac:dyDescent="0.55000000000000004">
      <c r="B61" s="26" t="e">
        <f>CONCATENATE(Общая!#REF!)</f>
        <v>#REF!</v>
      </c>
      <c r="C61" s="28" t="e">
        <f>CONCATENATE(Общая!#REF!," ",Общая!#REF!," ",Общая!#REF!,"
",Общая!#REF!,", ",Общая!#REF!,", ",Общая!#REF!)</f>
        <v>#REF!</v>
      </c>
      <c r="D61" s="29" t="e">
        <f>CONCATENATE(Общая!#REF!)</f>
        <v>#REF!</v>
      </c>
      <c r="E61" s="29" t="e">
        <f>CONCATENATE(TEXT(Общая!#REF!,"ДД.ММ.ГГГГ"),",
 ",Общая!#REF!)</f>
        <v>#REF!</v>
      </c>
      <c r="F61" s="30" t="e">
        <f>CONCATENATE(Общая!#REF!, "
 ",Общая!#REF!)</f>
        <v>#REF!</v>
      </c>
      <c r="G61" s="26"/>
      <c r="H61" s="26"/>
    </row>
    <row r="62" spans="2:8" s="31" customFormat="1" x14ac:dyDescent="0.55000000000000004">
      <c r="B62" s="26" t="e">
        <f>CONCATENATE(Общая!#REF!)</f>
        <v>#REF!</v>
      </c>
      <c r="C62" s="28" t="e">
        <f>CONCATENATE(Общая!#REF!," ",Общая!#REF!," ",Общая!#REF!,"
",Общая!#REF!,", ",Общая!#REF!,", ",Общая!#REF!)</f>
        <v>#REF!</v>
      </c>
      <c r="D62" s="29" t="e">
        <f>CONCATENATE(Общая!#REF!)</f>
        <v>#REF!</v>
      </c>
      <c r="E62" s="29" t="e">
        <f>CONCATENATE(TEXT(Общая!#REF!,"ДД.ММ.ГГГГ"),",
 ",Общая!#REF!)</f>
        <v>#REF!</v>
      </c>
      <c r="F62" s="30" t="e">
        <f>CONCATENATE(Общая!#REF!, "
 ",Общая!#REF!)</f>
        <v>#REF!</v>
      </c>
      <c r="G62" s="26"/>
      <c r="H62" s="26"/>
    </row>
    <row r="63" spans="2:8" s="31" customFormat="1" x14ac:dyDescent="0.55000000000000004">
      <c r="B63" s="26" t="e">
        <f>CONCATENATE(Общая!#REF!)</f>
        <v>#REF!</v>
      </c>
      <c r="C63" s="28" t="e">
        <f>CONCATENATE(Общая!#REF!," ",Общая!#REF!," ",Общая!#REF!,"
",Общая!#REF!,", ",Общая!#REF!,", ",Общая!#REF!)</f>
        <v>#REF!</v>
      </c>
      <c r="D63" s="29" t="e">
        <f>CONCATENATE(Общая!#REF!)</f>
        <v>#REF!</v>
      </c>
      <c r="E63" s="29" t="e">
        <f>CONCATENATE(TEXT(Общая!#REF!,"ДД.ММ.ГГГГ"),",
 ",Общая!#REF!)</f>
        <v>#REF!</v>
      </c>
      <c r="F63" s="30" t="e">
        <f>CONCATENATE(Общая!#REF!, "
 ",Общая!#REF!)</f>
        <v>#REF!</v>
      </c>
      <c r="G63" s="26"/>
      <c r="H63" s="26"/>
    </row>
    <row r="64" spans="2:8" s="31" customFormat="1" x14ac:dyDescent="0.55000000000000004">
      <c r="B64" s="26" t="e">
        <f>CONCATENATE(Общая!#REF!)</f>
        <v>#REF!</v>
      </c>
      <c r="C64" s="28" t="e">
        <f>CONCATENATE(Общая!#REF!," ",Общая!#REF!," ",Общая!#REF!,"
",Общая!#REF!,", ",Общая!#REF!,", ",Общая!#REF!)</f>
        <v>#REF!</v>
      </c>
      <c r="D64" s="29" t="e">
        <f>CONCATENATE(Общая!#REF!)</f>
        <v>#REF!</v>
      </c>
      <c r="E64" s="29" t="e">
        <f>CONCATENATE(TEXT(Общая!#REF!,"ДД.ММ.ГГГГ"),",
 ",Общая!#REF!)</f>
        <v>#REF!</v>
      </c>
      <c r="F64" s="30" t="e">
        <f>CONCATENATE(Общая!#REF!, "
 ",Общая!#REF!)</f>
        <v>#REF!</v>
      </c>
      <c r="G64" s="26"/>
      <c r="H64" s="26"/>
    </row>
    <row r="65" spans="2:8" s="31" customFormat="1" x14ac:dyDescent="0.55000000000000004">
      <c r="B65" s="26" t="e">
        <f>CONCATENATE(Общая!#REF!)</f>
        <v>#REF!</v>
      </c>
      <c r="C65" s="28" t="e">
        <f>CONCATENATE(Общая!#REF!," ",Общая!#REF!," ",Общая!#REF!,"
",Общая!#REF!,", ",Общая!#REF!,", ",Общая!#REF!)</f>
        <v>#REF!</v>
      </c>
      <c r="D65" s="29" t="e">
        <f>CONCATENATE(Общая!#REF!)</f>
        <v>#REF!</v>
      </c>
      <c r="E65" s="29" t="e">
        <f>CONCATENATE(TEXT(Общая!#REF!,"ДД.ММ.ГГГГ"),",
 ",Общая!#REF!)</f>
        <v>#REF!</v>
      </c>
      <c r="F65" s="30" t="e">
        <f>CONCATENATE(Общая!#REF!, "
 ",Общая!#REF!)</f>
        <v>#REF!</v>
      </c>
      <c r="G65" s="26"/>
      <c r="H65" s="26"/>
    </row>
    <row r="66" spans="2:8" s="31" customFormat="1" x14ac:dyDescent="0.55000000000000004">
      <c r="B66" s="26" t="e">
        <f>CONCATENATE(Общая!#REF!)</f>
        <v>#REF!</v>
      </c>
      <c r="C66" s="28" t="e">
        <f>CONCATENATE(Общая!#REF!," ",Общая!#REF!," ",Общая!#REF!,"
",Общая!#REF!,", ",Общая!#REF!,", ",Общая!#REF!)</f>
        <v>#REF!</v>
      </c>
      <c r="D66" s="29" t="e">
        <f>CONCATENATE(Общая!#REF!)</f>
        <v>#REF!</v>
      </c>
      <c r="E66" s="29" t="e">
        <f>CONCATENATE(TEXT(Общая!#REF!,"ДД.ММ.ГГГГ"),",
 ",Общая!#REF!)</f>
        <v>#REF!</v>
      </c>
      <c r="F66" s="30" t="e">
        <f>CONCATENATE(Общая!#REF!, "
 ",Общая!#REF!)</f>
        <v>#REF!</v>
      </c>
      <c r="G66" s="26"/>
      <c r="H66" s="26"/>
    </row>
    <row r="67" spans="2:8" s="31" customFormat="1" x14ac:dyDescent="0.55000000000000004">
      <c r="B67" s="26" t="e">
        <f>CONCATENATE(Общая!#REF!)</f>
        <v>#REF!</v>
      </c>
      <c r="C67" s="28" t="e">
        <f>CONCATENATE(Общая!#REF!," ",Общая!#REF!," ",Общая!#REF!,"
",Общая!#REF!,", ",Общая!#REF!,", ",Общая!#REF!)</f>
        <v>#REF!</v>
      </c>
      <c r="D67" s="29" t="e">
        <f>CONCATENATE(Общая!#REF!)</f>
        <v>#REF!</v>
      </c>
      <c r="E67" s="29" t="e">
        <f>CONCATENATE(TEXT(Общая!#REF!,"ДД.ММ.ГГГГ"),",
 ",Общая!#REF!)</f>
        <v>#REF!</v>
      </c>
      <c r="F67" s="30" t="e">
        <f>CONCATENATE(Общая!#REF!, "
 ",Общая!#REF!)</f>
        <v>#REF!</v>
      </c>
      <c r="G67" s="26"/>
      <c r="H67" s="26"/>
    </row>
    <row r="68" spans="2:8" s="31" customFormat="1" x14ac:dyDescent="0.55000000000000004">
      <c r="B68" s="26" t="e">
        <f>CONCATENATE(Общая!#REF!)</f>
        <v>#REF!</v>
      </c>
      <c r="C68" s="28" t="e">
        <f>CONCATENATE(Общая!#REF!," ",Общая!#REF!," ",Общая!#REF!,"
",Общая!#REF!,", ",Общая!#REF!,", ",Общая!#REF!)</f>
        <v>#REF!</v>
      </c>
      <c r="D68" s="29" t="e">
        <f>CONCATENATE(Общая!#REF!)</f>
        <v>#REF!</v>
      </c>
      <c r="E68" s="29" t="e">
        <f>CONCATENATE(TEXT(Общая!#REF!,"ДД.ММ.ГГГГ"),",
 ",Общая!#REF!)</f>
        <v>#REF!</v>
      </c>
      <c r="F68" s="30" t="e">
        <f>CONCATENATE(Общая!#REF!, "
 ",Общая!#REF!)</f>
        <v>#REF!</v>
      </c>
      <c r="G68" s="26"/>
      <c r="H68" s="26"/>
    </row>
    <row r="69" spans="2:8" s="31" customFormat="1" x14ac:dyDescent="0.55000000000000004">
      <c r="B69" s="26" t="e">
        <f>CONCATENATE(Общая!#REF!)</f>
        <v>#REF!</v>
      </c>
      <c r="C69" s="28" t="e">
        <f>CONCATENATE(Общая!#REF!," ",Общая!#REF!," ",Общая!#REF!,"
",Общая!#REF!,", ",Общая!#REF!,", ",Общая!#REF!)</f>
        <v>#REF!</v>
      </c>
      <c r="D69" s="29" t="e">
        <f>CONCATENATE(Общая!#REF!)</f>
        <v>#REF!</v>
      </c>
      <c r="E69" s="29" t="e">
        <f>CONCATENATE(TEXT(Общая!#REF!,"ДД.ММ.ГГГГ"),",
 ",Общая!#REF!)</f>
        <v>#REF!</v>
      </c>
      <c r="F69" s="30" t="e">
        <f>CONCATENATE(Общая!#REF!, "
 ",Общая!#REF!)</f>
        <v>#REF!</v>
      </c>
      <c r="G69" s="26"/>
      <c r="H69" s="26"/>
    </row>
    <row r="70" spans="2:8" s="31" customFormat="1" x14ac:dyDescent="0.55000000000000004">
      <c r="B70" s="26" t="e">
        <f>CONCATENATE(Общая!#REF!)</f>
        <v>#REF!</v>
      </c>
      <c r="C70" s="28" t="e">
        <f>CONCATENATE(Общая!#REF!," ",Общая!#REF!," ",Общая!#REF!,"
",Общая!#REF!,", ",Общая!#REF!,", ",Общая!#REF!)</f>
        <v>#REF!</v>
      </c>
      <c r="D70" s="29" t="e">
        <f>CONCATENATE(Общая!#REF!)</f>
        <v>#REF!</v>
      </c>
      <c r="E70" s="29" t="e">
        <f>CONCATENATE(TEXT(Общая!#REF!,"ДД.ММ.ГГГГ"),",
 ",Общая!#REF!)</f>
        <v>#REF!</v>
      </c>
      <c r="F70" s="30" t="e">
        <f>CONCATENATE(Общая!#REF!, "
 ",Общая!#REF!)</f>
        <v>#REF!</v>
      </c>
      <c r="G70" s="26"/>
      <c r="H70" s="26"/>
    </row>
    <row r="71" spans="2:8" s="31" customFormat="1" x14ac:dyDescent="0.55000000000000004">
      <c r="B71" s="26" t="e">
        <f>CONCATENATE(Общая!#REF!)</f>
        <v>#REF!</v>
      </c>
      <c r="C71" s="28" t="e">
        <f>CONCATENATE(Общая!#REF!," ",Общая!#REF!," ",Общая!#REF!,"
",Общая!#REF!,", ",Общая!#REF!,", ",Общая!#REF!)</f>
        <v>#REF!</v>
      </c>
      <c r="D71" s="29" t="e">
        <f>CONCATENATE(Общая!#REF!)</f>
        <v>#REF!</v>
      </c>
      <c r="E71" s="29" t="e">
        <f>CONCATENATE(TEXT(Общая!#REF!,"ДД.ММ.ГГГГ"),",
 ",Общая!#REF!)</f>
        <v>#REF!</v>
      </c>
      <c r="F71" s="30" t="e">
        <f>CONCATENATE(Общая!#REF!, "
 ",Общая!#REF!)</f>
        <v>#REF!</v>
      </c>
      <c r="G71" s="26"/>
      <c r="H71" s="26"/>
    </row>
    <row r="72" spans="2:8" s="31" customFormat="1" x14ac:dyDescent="0.55000000000000004">
      <c r="B72" s="26" t="e">
        <f>CONCATENATE(Общая!#REF!)</f>
        <v>#REF!</v>
      </c>
      <c r="C72" s="28" t="e">
        <f>CONCATENATE(Общая!#REF!," ",Общая!#REF!," ",Общая!#REF!,"
",Общая!#REF!,", ",Общая!#REF!,", ",Общая!#REF!)</f>
        <v>#REF!</v>
      </c>
      <c r="D72" s="29" t="e">
        <f>CONCATENATE(Общая!#REF!)</f>
        <v>#REF!</v>
      </c>
      <c r="E72" s="29" t="e">
        <f>CONCATENATE(TEXT(Общая!#REF!,"ДД.ММ.ГГГГ"),",
 ",Общая!#REF!)</f>
        <v>#REF!</v>
      </c>
      <c r="F72" s="30" t="e">
        <f>CONCATENATE(Общая!#REF!, "
 ",Общая!#REF!)</f>
        <v>#REF!</v>
      </c>
      <c r="G72" s="26"/>
      <c r="H72" s="26"/>
    </row>
    <row r="73" spans="2:8" s="31" customFormat="1" x14ac:dyDescent="0.55000000000000004">
      <c r="B73" s="26" t="e">
        <f>CONCATENATE(Общая!#REF!)</f>
        <v>#REF!</v>
      </c>
      <c r="C73" s="28" t="e">
        <f>CONCATENATE(Общая!#REF!," ",Общая!#REF!," ",Общая!#REF!,"
",Общая!#REF!,", ",Общая!#REF!,", ",Общая!#REF!)</f>
        <v>#REF!</v>
      </c>
      <c r="D73" s="29" t="e">
        <f>CONCATENATE(Общая!#REF!)</f>
        <v>#REF!</v>
      </c>
      <c r="E73" s="29" t="e">
        <f>CONCATENATE(TEXT(Общая!#REF!,"ДД.ММ.ГГГГ"),",
 ",Общая!#REF!)</f>
        <v>#REF!</v>
      </c>
      <c r="F73" s="30" t="e">
        <f>CONCATENATE(Общая!#REF!, "
 ",Общая!#REF!)</f>
        <v>#REF!</v>
      </c>
      <c r="G73" s="26"/>
      <c r="H73" s="26"/>
    </row>
    <row r="74" spans="2:8" s="31" customFormat="1" x14ac:dyDescent="0.55000000000000004">
      <c r="B74" s="26" t="e">
        <f>CONCATENATE(Общая!#REF!)</f>
        <v>#REF!</v>
      </c>
      <c r="C74" s="28" t="e">
        <f>CONCATENATE(Общая!#REF!," ",Общая!#REF!," ",Общая!#REF!,"
",Общая!#REF!,", ",Общая!#REF!,", ",Общая!#REF!)</f>
        <v>#REF!</v>
      </c>
      <c r="D74" s="29" t="e">
        <f>CONCATENATE(Общая!#REF!)</f>
        <v>#REF!</v>
      </c>
      <c r="E74" s="29" t="e">
        <f>CONCATENATE(TEXT(Общая!#REF!,"ДД.ММ.ГГГГ"),",
 ",Общая!#REF!)</f>
        <v>#REF!</v>
      </c>
      <c r="F74" s="30" t="e">
        <f>CONCATENATE(Общая!#REF!, "
 ",Общая!#REF!)</f>
        <v>#REF!</v>
      </c>
      <c r="G74" s="26"/>
      <c r="H74" s="26"/>
    </row>
    <row r="75" spans="2:8" s="31" customFormat="1" x14ac:dyDescent="0.55000000000000004">
      <c r="B75" s="26" t="e">
        <f>CONCATENATE(Общая!#REF!)</f>
        <v>#REF!</v>
      </c>
      <c r="C75" s="28" t="e">
        <f>CONCATENATE(Общая!#REF!," ",Общая!#REF!," ",Общая!#REF!,"
",Общая!#REF!,", ",Общая!#REF!,", ",Общая!#REF!)</f>
        <v>#REF!</v>
      </c>
      <c r="D75" s="29" t="e">
        <f>CONCATENATE(Общая!#REF!)</f>
        <v>#REF!</v>
      </c>
      <c r="E75" s="29" t="e">
        <f>CONCATENATE(TEXT(Общая!#REF!,"ДД.ММ.ГГГГ"),",
 ",Общая!#REF!)</f>
        <v>#REF!</v>
      </c>
      <c r="F75" s="30" t="e">
        <f>CONCATENATE(Общая!#REF!, "
 ",Общая!#REF!)</f>
        <v>#REF!</v>
      </c>
      <c r="G75" s="26"/>
      <c r="H75" s="26"/>
    </row>
    <row r="76" spans="2:8" s="31" customFormat="1" x14ac:dyDescent="0.55000000000000004">
      <c r="B76" s="26" t="e">
        <f>CONCATENATE(Общая!#REF!)</f>
        <v>#REF!</v>
      </c>
      <c r="C76" s="28" t="e">
        <f>CONCATENATE(Общая!#REF!," ",Общая!#REF!," ",Общая!#REF!,"
",Общая!#REF!,", ",Общая!#REF!,", ",Общая!#REF!)</f>
        <v>#REF!</v>
      </c>
      <c r="D76" s="29" t="e">
        <f>CONCATENATE(Общая!#REF!)</f>
        <v>#REF!</v>
      </c>
      <c r="E76" s="29" t="e">
        <f>CONCATENATE(TEXT(Общая!#REF!,"ДД.ММ.ГГГГ"),",
 ",Общая!#REF!)</f>
        <v>#REF!</v>
      </c>
      <c r="F76" s="30" t="e">
        <f>CONCATENATE(Общая!#REF!, "
 ",Общая!#REF!)</f>
        <v>#REF!</v>
      </c>
      <c r="G76" s="26"/>
      <c r="H76" s="26"/>
    </row>
    <row r="77" spans="2:8" s="31" customFormat="1" x14ac:dyDescent="0.55000000000000004">
      <c r="B77" s="26" t="e">
        <f>CONCATENATE(Общая!#REF!)</f>
        <v>#REF!</v>
      </c>
      <c r="C77" s="28" t="e">
        <f>CONCATENATE(Общая!#REF!," ",Общая!#REF!," ",Общая!#REF!,"
",Общая!#REF!,", ",Общая!#REF!,", ",Общая!#REF!)</f>
        <v>#REF!</v>
      </c>
      <c r="D77" s="29" t="e">
        <f>CONCATENATE(Общая!#REF!)</f>
        <v>#REF!</v>
      </c>
      <c r="E77" s="29" t="e">
        <f>CONCATENATE(TEXT(Общая!#REF!,"ДД.ММ.ГГГГ"),",
 ",Общая!#REF!)</f>
        <v>#REF!</v>
      </c>
      <c r="F77" s="30" t="e">
        <f>CONCATENATE(Общая!#REF!, "
 ",Общая!#REF!)</f>
        <v>#REF!</v>
      </c>
      <c r="G77" s="26"/>
      <c r="H77" s="26"/>
    </row>
    <row r="78" spans="2:8" s="31" customFormat="1" x14ac:dyDescent="0.55000000000000004">
      <c r="B78" s="26" t="e">
        <f>CONCATENATE(Общая!#REF!)</f>
        <v>#REF!</v>
      </c>
      <c r="C78" s="28" t="e">
        <f>CONCATENATE(Общая!#REF!," ",Общая!#REF!," ",Общая!#REF!,"
",Общая!#REF!,", ",Общая!#REF!,", ",Общая!#REF!)</f>
        <v>#REF!</v>
      </c>
      <c r="D78" s="29" t="e">
        <f>CONCATENATE(Общая!#REF!)</f>
        <v>#REF!</v>
      </c>
      <c r="E78" s="29" t="e">
        <f>CONCATENATE(TEXT(Общая!#REF!,"ДД.ММ.ГГГГ"),",
 ",Общая!#REF!)</f>
        <v>#REF!</v>
      </c>
      <c r="F78" s="30" t="e">
        <f>CONCATENATE(Общая!#REF!, "
 ",Общая!#REF!)</f>
        <v>#REF!</v>
      </c>
      <c r="G78" s="26"/>
      <c r="H78" s="26"/>
    </row>
    <row r="79" spans="2:8" s="31" customFormat="1" x14ac:dyDescent="0.55000000000000004">
      <c r="B79" s="26" t="e">
        <f>CONCATENATE(Общая!#REF!)</f>
        <v>#REF!</v>
      </c>
      <c r="C79" s="28" t="e">
        <f>CONCATENATE(Общая!#REF!," ",Общая!#REF!," ",Общая!#REF!,"
",Общая!#REF!,", ",Общая!#REF!,", ",Общая!#REF!)</f>
        <v>#REF!</v>
      </c>
      <c r="D79" s="29" t="e">
        <f>CONCATENATE(Общая!#REF!)</f>
        <v>#REF!</v>
      </c>
      <c r="E79" s="29" t="e">
        <f>CONCATENATE(TEXT(Общая!#REF!,"ДД.ММ.ГГГГ"),",
 ",Общая!#REF!)</f>
        <v>#REF!</v>
      </c>
      <c r="F79" s="30" t="e">
        <f>CONCATENATE(Общая!#REF!, "
 ",Общая!#REF!)</f>
        <v>#REF!</v>
      </c>
      <c r="G79" s="26"/>
      <c r="H79" s="26"/>
    </row>
    <row r="80" spans="2:8" s="31" customFormat="1" x14ac:dyDescent="0.55000000000000004">
      <c r="B80" s="26" t="e">
        <f>CONCATENATE(Общая!#REF!)</f>
        <v>#REF!</v>
      </c>
      <c r="C80" s="28" t="e">
        <f>CONCATENATE(Общая!#REF!," ",Общая!#REF!," ",Общая!#REF!,"
",Общая!#REF!,", ",Общая!#REF!,", ",Общая!#REF!)</f>
        <v>#REF!</v>
      </c>
      <c r="D80" s="29" t="e">
        <f>CONCATENATE(Общая!#REF!)</f>
        <v>#REF!</v>
      </c>
      <c r="E80" s="29" t="e">
        <f>CONCATENATE(TEXT(Общая!#REF!,"ДД.ММ.ГГГГ"),",
 ",Общая!#REF!)</f>
        <v>#REF!</v>
      </c>
      <c r="F80" s="30" t="e">
        <f>CONCATENATE(Общая!#REF!, "
 ",Общая!#REF!)</f>
        <v>#REF!</v>
      </c>
      <c r="G80" s="26"/>
      <c r="H80" s="26"/>
    </row>
    <row r="81" spans="2:8" s="31" customFormat="1" x14ac:dyDescent="0.55000000000000004">
      <c r="B81" s="26" t="e">
        <f>CONCATENATE(Общая!#REF!)</f>
        <v>#REF!</v>
      </c>
      <c r="C81" s="28" t="e">
        <f>CONCATENATE(Общая!#REF!," ",Общая!#REF!," ",Общая!#REF!,"
",Общая!#REF!,", ",Общая!#REF!,", ",Общая!#REF!)</f>
        <v>#REF!</v>
      </c>
      <c r="D81" s="29" t="e">
        <f>CONCATENATE(Общая!#REF!)</f>
        <v>#REF!</v>
      </c>
      <c r="E81" s="29" t="e">
        <f>CONCATENATE(TEXT(Общая!#REF!,"ДД.ММ.ГГГГ"),",
 ",Общая!#REF!)</f>
        <v>#REF!</v>
      </c>
      <c r="F81" s="30" t="e">
        <f>CONCATENATE(Общая!#REF!, "
 ",Общая!#REF!)</f>
        <v>#REF!</v>
      </c>
      <c r="G81" s="26"/>
      <c r="H81" s="26"/>
    </row>
    <row r="82" spans="2:8" s="31" customFormat="1" x14ac:dyDescent="0.55000000000000004">
      <c r="B82" s="26" t="e">
        <f>CONCATENATE(Общая!#REF!)</f>
        <v>#REF!</v>
      </c>
      <c r="C82" s="28" t="e">
        <f>CONCATENATE(Общая!#REF!," ",Общая!#REF!," ",Общая!#REF!,"
",Общая!#REF!,", ",Общая!#REF!,", ",Общая!#REF!)</f>
        <v>#REF!</v>
      </c>
      <c r="D82" s="29" t="e">
        <f>CONCATENATE(Общая!#REF!)</f>
        <v>#REF!</v>
      </c>
      <c r="E82" s="29" t="e">
        <f>CONCATENATE(TEXT(Общая!#REF!,"ДД.ММ.ГГГГ"),",
 ",Общая!#REF!)</f>
        <v>#REF!</v>
      </c>
      <c r="F82" s="30" t="e">
        <f>CONCATENATE(Общая!#REF!, "
 ",Общая!#REF!)</f>
        <v>#REF!</v>
      </c>
      <c r="G82" s="26"/>
      <c r="H82" s="26"/>
    </row>
    <row r="83" spans="2:8" s="31" customFormat="1" x14ac:dyDescent="0.55000000000000004">
      <c r="B83" s="26" t="e">
        <f>CONCATENATE(Общая!#REF!)</f>
        <v>#REF!</v>
      </c>
      <c r="C83" s="28" t="e">
        <f>CONCATENATE(Общая!#REF!," ",Общая!#REF!," ",Общая!#REF!,"
",Общая!#REF!,", ",Общая!#REF!,", ",Общая!#REF!)</f>
        <v>#REF!</v>
      </c>
      <c r="D83" s="29" t="e">
        <f>CONCATENATE(Общая!#REF!)</f>
        <v>#REF!</v>
      </c>
      <c r="E83" s="29" t="e">
        <f>CONCATENATE(TEXT(Общая!#REF!,"ДД.ММ.ГГГГ"),",
 ",Общая!#REF!)</f>
        <v>#REF!</v>
      </c>
      <c r="F83" s="30" t="e">
        <f>CONCATENATE(Общая!#REF!, "
 ",Общая!#REF!)</f>
        <v>#REF!</v>
      </c>
      <c r="G83" s="26"/>
      <c r="H83" s="26"/>
    </row>
    <row r="84" spans="2:8" s="31" customFormat="1" x14ac:dyDescent="0.55000000000000004">
      <c r="B84" s="26" t="e">
        <f>CONCATENATE(Общая!#REF!)</f>
        <v>#REF!</v>
      </c>
      <c r="C84" s="28" t="e">
        <f>CONCATENATE(Общая!#REF!," ",Общая!#REF!," ",Общая!#REF!,"
",Общая!#REF!,", ",Общая!#REF!,", ",Общая!#REF!)</f>
        <v>#REF!</v>
      </c>
      <c r="D84" s="29" t="e">
        <f>CONCATENATE(Общая!#REF!)</f>
        <v>#REF!</v>
      </c>
      <c r="E84" s="29" t="e">
        <f>CONCATENATE(TEXT(Общая!#REF!,"ДД.ММ.ГГГГ"),",
 ",Общая!#REF!)</f>
        <v>#REF!</v>
      </c>
      <c r="F84" s="30" t="e">
        <f>CONCATENATE(Общая!#REF!, "
 ",Общая!#REF!)</f>
        <v>#REF!</v>
      </c>
      <c r="G84" s="26"/>
      <c r="H84" s="26"/>
    </row>
    <row r="85" spans="2:8" s="31" customFormat="1" x14ac:dyDescent="0.55000000000000004">
      <c r="B85" s="26" t="e">
        <f>CONCATENATE(Общая!#REF!)</f>
        <v>#REF!</v>
      </c>
      <c r="C85" s="28" t="e">
        <f>CONCATENATE(Общая!#REF!," ",Общая!#REF!," ",Общая!#REF!,"
",Общая!#REF!,", ",Общая!#REF!,", ",Общая!#REF!)</f>
        <v>#REF!</v>
      </c>
      <c r="D85" s="29" t="e">
        <f>CONCATENATE(Общая!#REF!)</f>
        <v>#REF!</v>
      </c>
      <c r="E85" s="29" t="e">
        <f>CONCATENATE(TEXT(Общая!#REF!,"ДД.ММ.ГГГГ"),",
 ",Общая!#REF!)</f>
        <v>#REF!</v>
      </c>
      <c r="F85" s="30" t="e">
        <f>CONCATENATE(Общая!#REF!, "
 ",Общая!#REF!)</f>
        <v>#REF!</v>
      </c>
      <c r="G85" s="26"/>
      <c r="H85" s="26"/>
    </row>
    <row r="86" spans="2:8" s="31" customFormat="1" x14ac:dyDescent="0.55000000000000004">
      <c r="B86" s="26" t="e">
        <f>CONCATENATE(Общая!#REF!)</f>
        <v>#REF!</v>
      </c>
      <c r="C86" s="28" t="e">
        <f>CONCATENATE(Общая!#REF!," ",Общая!#REF!," ",Общая!#REF!,"
",Общая!#REF!,", ",Общая!#REF!,", ",Общая!#REF!)</f>
        <v>#REF!</v>
      </c>
      <c r="D86" s="29" t="e">
        <f>CONCATENATE(Общая!#REF!)</f>
        <v>#REF!</v>
      </c>
      <c r="E86" s="29" t="e">
        <f>CONCATENATE(TEXT(Общая!#REF!,"ДД.ММ.ГГГГ"),",
 ",Общая!#REF!)</f>
        <v>#REF!</v>
      </c>
      <c r="F86" s="30" t="e">
        <f>CONCATENATE(Общая!#REF!, "
 ",Общая!#REF!)</f>
        <v>#REF!</v>
      </c>
      <c r="G86" s="26"/>
      <c r="H86" s="26"/>
    </row>
    <row r="87" spans="2:8" s="31" customFormat="1" x14ac:dyDescent="0.55000000000000004">
      <c r="B87" s="26" t="e">
        <f>CONCATENATE(Общая!#REF!)</f>
        <v>#REF!</v>
      </c>
      <c r="C87" s="28" t="e">
        <f>CONCATENATE(Общая!#REF!," ",Общая!#REF!," ",Общая!#REF!,"
",Общая!#REF!,", ",Общая!#REF!,", ",Общая!#REF!)</f>
        <v>#REF!</v>
      </c>
      <c r="D87" s="29" t="e">
        <f>CONCATENATE(Общая!#REF!)</f>
        <v>#REF!</v>
      </c>
      <c r="E87" s="29" t="e">
        <f>CONCATENATE(TEXT(Общая!#REF!,"ДД.ММ.ГГГГ"),",
 ",Общая!#REF!)</f>
        <v>#REF!</v>
      </c>
      <c r="F87" s="30" t="e">
        <f>CONCATENATE(Общая!#REF!, "
 ",Общая!#REF!)</f>
        <v>#REF!</v>
      </c>
      <c r="G87" s="26"/>
      <c r="H87" s="26"/>
    </row>
    <row r="88" spans="2:8" s="31" customFormat="1" x14ac:dyDescent="0.55000000000000004">
      <c r="B88" s="26" t="e">
        <f>CONCATENATE(Общая!#REF!)</f>
        <v>#REF!</v>
      </c>
      <c r="C88" s="28" t="e">
        <f>CONCATENATE(Общая!#REF!," ",Общая!#REF!," ",Общая!#REF!,"
",Общая!#REF!,", ",Общая!#REF!,", ",Общая!#REF!)</f>
        <v>#REF!</v>
      </c>
      <c r="D88" s="29" t="e">
        <f>CONCATENATE(Общая!#REF!)</f>
        <v>#REF!</v>
      </c>
      <c r="E88" s="29" t="e">
        <f>CONCATENATE(TEXT(Общая!#REF!,"ДД.ММ.ГГГГ"),",
 ",Общая!#REF!)</f>
        <v>#REF!</v>
      </c>
      <c r="F88" s="30" t="e">
        <f>CONCATENATE(Общая!#REF!, "
 ",Общая!#REF!)</f>
        <v>#REF!</v>
      </c>
      <c r="G88" s="26"/>
      <c r="H88" s="26"/>
    </row>
    <row r="89" spans="2:8" s="31" customFormat="1" x14ac:dyDescent="0.55000000000000004">
      <c r="B89" s="26" t="e">
        <f>CONCATENATE(Общая!#REF!)</f>
        <v>#REF!</v>
      </c>
      <c r="C89" s="28" t="e">
        <f>CONCATENATE(Общая!#REF!," ",Общая!#REF!," ",Общая!#REF!,"
",Общая!#REF!,", ",Общая!#REF!,", ",Общая!#REF!)</f>
        <v>#REF!</v>
      </c>
      <c r="D89" s="29" t="e">
        <f>CONCATENATE(Общая!#REF!)</f>
        <v>#REF!</v>
      </c>
      <c r="E89" s="29" t="e">
        <f>CONCATENATE(TEXT(Общая!#REF!,"ДД.ММ.ГГГГ"),",
 ",Общая!#REF!)</f>
        <v>#REF!</v>
      </c>
      <c r="F89" s="30" t="e">
        <f>CONCATENATE(Общая!#REF!, "
 ",Общая!#REF!)</f>
        <v>#REF!</v>
      </c>
      <c r="G89" s="26"/>
      <c r="H89" s="26"/>
    </row>
    <row r="90" spans="2:8" s="31" customFormat="1" x14ac:dyDescent="0.55000000000000004">
      <c r="B90" s="26" t="e">
        <f>CONCATENATE(Общая!#REF!)</f>
        <v>#REF!</v>
      </c>
      <c r="C90" s="28" t="e">
        <f>CONCATENATE(Общая!#REF!," ",Общая!#REF!," ",Общая!#REF!,"
",Общая!#REF!,", ",Общая!#REF!,", ",Общая!#REF!)</f>
        <v>#REF!</v>
      </c>
      <c r="D90" s="29" t="e">
        <f>CONCATENATE(Общая!#REF!)</f>
        <v>#REF!</v>
      </c>
      <c r="E90" s="29" t="e">
        <f>CONCATENATE(TEXT(Общая!#REF!,"ДД.ММ.ГГГГ"),",
 ",Общая!#REF!)</f>
        <v>#REF!</v>
      </c>
      <c r="F90" s="30" t="e">
        <f>CONCATENATE(Общая!#REF!, "
 ",Общая!#REF!)</f>
        <v>#REF!</v>
      </c>
      <c r="G90" s="26"/>
      <c r="H90" s="26"/>
    </row>
    <row r="91" spans="2:8" s="31" customFormat="1" x14ac:dyDescent="0.55000000000000004">
      <c r="B91" s="26" t="e">
        <f>CONCATENATE(Общая!#REF!)</f>
        <v>#REF!</v>
      </c>
      <c r="C91" s="28" t="e">
        <f>CONCATENATE(Общая!#REF!," ",Общая!#REF!," ",Общая!#REF!,"
",Общая!#REF!,", ",Общая!#REF!,", ",Общая!#REF!)</f>
        <v>#REF!</v>
      </c>
      <c r="D91" s="29" t="e">
        <f>CONCATENATE(Общая!#REF!)</f>
        <v>#REF!</v>
      </c>
      <c r="E91" s="29" t="e">
        <f>CONCATENATE(TEXT(Общая!#REF!,"ДД.ММ.ГГГГ"),",
 ",Общая!#REF!)</f>
        <v>#REF!</v>
      </c>
      <c r="F91" s="30" t="e">
        <f>CONCATENATE(Общая!#REF!, "
 ",Общая!#REF!)</f>
        <v>#REF!</v>
      </c>
      <c r="G91" s="26"/>
      <c r="H91" s="26"/>
    </row>
    <row r="92" spans="2:8" s="31" customFormat="1" x14ac:dyDescent="0.55000000000000004">
      <c r="B92" s="26" t="e">
        <f>CONCATENATE(Общая!#REF!)</f>
        <v>#REF!</v>
      </c>
      <c r="C92" s="28" t="e">
        <f>CONCATENATE(Общая!#REF!," ",Общая!#REF!," ",Общая!#REF!,"
",Общая!#REF!,", ",Общая!#REF!,", ",Общая!#REF!)</f>
        <v>#REF!</v>
      </c>
      <c r="D92" s="29" t="e">
        <f>CONCATENATE(Общая!#REF!)</f>
        <v>#REF!</v>
      </c>
      <c r="E92" s="29" t="e">
        <f>CONCATENATE(TEXT(Общая!#REF!,"ДД.ММ.ГГГГ"),",
 ",Общая!#REF!)</f>
        <v>#REF!</v>
      </c>
      <c r="F92" s="30" t="e">
        <f>CONCATENATE(Общая!#REF!, "
 ",Общая!#REF!)</f>
        <v>#REF!</v>
      </c>
      <c r="G92" s="26"/>
      <c r="H92" s="26"/>
    </row>
    <row r="93" spans="2:8" s="31" customFormat="1" x14ac:dyDescent="0.55000000000000004">
      <c r="B93" s="26" t="e">
        <f>CONCATENATE(Общая!#REF!)</f>
        <v>#REF!</v>
      </c>
      <c r="C93" s="28" t="e">
        <f>CONCATENATE(Общая!#REF!," ",Общая!#REF!," ",Общая!#REF!,"
",Общая!#REF!,", ",Общая!#REF!,", ",Общая!#REF!)</f>
        <v>#REF!</v>
      </c>
      <c r="D93" s="29" t="e">
        <f>CONCATENATE(Общая!#REF!)</f>
        <v>#REF!</v>
      </c>
      <c r="E93" s="29" t="e">
        <f>CONCATENATE(TEXT(Общая!#REF!,"ДД.ММ.ГГГГ"),",
 ",Общая!#REF!)</f>
        <v>#REF!</v>
      </c>
      <c r="F93" s="30" t="e">
        <f>CONCATENATE(Общая!#REF!, "
 ",Общая!#REF!)</f>
        <v>#REF!</v>
      </c>
      <c r="G93" s="26"/>
      <c r="H93" s="26"/>
    </row>
    <row r="94" spans="2:8" s="31" customFormat="1" x14ac:dyDescent="0.55000000000000004">
      <c r="B94" s="26" t="e">
        <f>CONCATENATE(Общая!#REF!)</f>
        <v>#REF!</v>
      </c>
      <c r="C94" s="28" t="e">
        <f>CONCATENATE(Общая!#REF!," ",Общая!#REF!," ",Общая!#REF!,"
",Общая!#REF!,", ",Общая!#REF!,", ",Общая!#REF!)</f>
        <v>#REF!</v>
      </c>
      <c r="D94" s="29" t="e">
        <f>CONCATENATE(Общая!#REF!)</f>
        <v>#REF!</v>
      </c>
      <c r="E94" s="29" t="e">
        <f>CONCATENATE(TEXT(Общая!#REF!,"ДД.ММ.ГГГГ"),",
 ",Общая!#REF!)</f>
        <v>#REF!</v>
      </c>
      <c r="F94" s="30" t="e">
        <f>CONCATENATE(Общая!#REF!, "
 ",Общая!#REF!)</f>
        <v>#REF!</v>
      </c>
      <c r="G94" s="26"/>
      <c r="H94" s="26"/>
    </row>
    <row r="95" spans="2:8" s="31" customFormat="1" x14ac:dyDescent="0.55000000000000004">
      <c r="B95" s="26" t="e">
        <f>CONCATENATE(Общая!#REF!)</f>
        <v>#REF!</v>
      </c>
      <c r="C95" s="28" t="e">
        <f>CONCATENATE(Общая!#REF!," ",Общая!#REF!," ",Общая!#REF!,"
",Общая!#REF!,", ",Общая!#REF!,", ",Общая!#REF!)</f>
        <v>#REF!</v>
      </c>
      <c r="D95" s="29" t="e">
        <f>CONCATENATE(Общая!#REF!)</f>
        <v>#REF!</v>
      </c>
      <c r="E95" s="29" t="e">
        <f>CONCATENATE(TEXT(Общая!#REF!,"ДД.ММ.ГГГГ"),",
 ",Общая!#REF!)</f>
        <v>#REF!</v>
      </c>
      <c r="F95" s="30" t="e">
        <f>CONCATENATE(Общая!#REF!, "
 ",Общая!#REF!)</f>
        <v>#REF!</v>
      </c>
      <c r="G95" s="26"/>
      <c r="H95" s="26"/>
    </row>
    <row r="96" spans="2:8" s="31" customFormat="1" x14ac:dyDescent="0.55000000000000004">
      <c r="B96" s="26" t="e">
        <f>CONCATENATE(Общая!#REF!)</f>
        <v>#REF!</v>
      </c>
      <c r="C96" s="28" t="e">
        <f>CONCATENATE(Общая!#REF!," ",Общая!#REF!," ",Общая!#REF!,"
",Общая!#REF!,", ",Общая!#REF!,", ",Общая!#REF!)</f>
        <v>#REF!</v>
      </c>
      <c r="D96" s="29" t="e">
        <f>CONCATENATE(Общая!#REF!)</f>
        <v>#REF!</v>
      </c>
      <c r="E96" s="29" t="e">
        <f>CONCATENATE(TEXT(Общая!#REF!,"ДД.ММ.ГГГГ"),",
 ",Общая!#REF!)</f>
        <v>#REF!</v>
      </c>
      <c r="F96" s="30" t="e">
        <f>CONCATENATE(Общая!#REF!, "
 ",Общая!#REF!)</f>
        <v>#REF!</v>
      </c>
      <c r="G96" s="26"/>
      <c r="H96" s="26"/>
    </row>
    <row r="97" spans="2:8" s="31" customFormat="1" x14ac:dyDescent="0.55000000000000004">
      <c r="B97" s="26" t="e">
        <f>CONCATENATE(Общая!#REF!)</f>
        <v>#REF!</v>
      </c>
      <c r="C97" s="28" t="e">
        <f>CONCATENATE(Общая!#REF!," ",Общая!#REF!," ",Общая!#REF!,"
",Общая!#REF!,", ",Общая!#REF!,", ",Общая!#REF!)</f>
        <v>#REF!</v>
      </c>
      <c r="D97" s="29" t="e">
        <f>CONCATENATE(Общая!#REF!)</f>
        <v>#REF!</v>
      </c>
      <c r="E97" s="29" t="e">
        <f>CONCATENATE(TEXT(Общая!#REF!,"ДД.ММ.ГГГГ"),",
 ",Общая!#REF!)</f>
        <v>#REF!</v>
      </c>
      <c r="F97" s="30" t="e">
        <f>CONCATENATE(Общая!#REF!, "
 ",Общая!#REF!)</f>
        <v>#REF!</v>
      </c>
      <c r="G97" s="26"/>
      <c r="H97" s="26"/>
    </row>
    <row r="98" spans="2:8" s="31" customFormat="1" x14ac:dyDescent="0.55000000000000004">
      <c r="B98" s="26" t="e">
        <f>CONCATENATE(Общая!#REF!)</f>
        <v>#REF!</v>
      </c>
      <c r="C98" s="28" t="e">
        <f>CONCATENATE(Общая!#REF!," ",Общая!#REF!," ",Общая!#REF!,"
",Общая!#REF!,", ",Общая!#REF!,", ",Общая!#REF!)</f>
        <v>#REF!</v>
      </c>
      <c r="D98" s="29" t="e">
        <f>CONCATENATE(Общая!#REF!)</f>
        <v>#REF!</v>
      </c>
      <c r="E98" s="29" t="e">
        <f>CONCATENATE(TEXT(Общая!#REF!,"ДД.ММ.ГГГГ"),",
 ",Общая!#REF!)</f>
        <v>#REF!</v>
      </c>
      <c r="F98" s="30" t="e">
        <f>CONCATENATE(Общая!#REF!, "
 ",Общая!#REF!)</f>
        <v>#REF!</v>
      </c>
      <c r="G98" s="26"/>
      <c r="H98" s="26"/>
    </row>
    <row r="99" spans="2:8" s="31" customFormat="1" x14ac:dyDescent="0.55000000000000004">
      <c r="B99" s="26" t="e">
        <f>CONCATENATE(Общая!#REF!)</f>
        <v>#REF!</v>
      </c>
      <c r="C99" s="28" t="e">
        <f>CONCATENATE(Общая!#REF!," ",Общая!#REF!," ",Общая!#REF!,"
",Общая!#REF!,", ",Общая!#REF!,", ",Общая!#REF!)</f>
        <v>#REF!</v>
      </c>
      <c r="D99" s="29" t="e">
        <f>CONCATENATE(Общая!#REF!)</f>
        <v>#REF!</v>
      </c>
      <c r="E99" s="29" t="e">
        <f>CONCATENATE(TEXT(Общая!#REF!,"ДД.ММ.ГГГГ"),",
 ",Общая!#REF!)</f>
        <v>#REF!</v>
      </c>
      <c r="F99" s="30" t="e">
        <f>CONCATENATE(Общая!#REF!, "
 ",Общая!#REF!)</f>
        <v>#REF!</v>
      </c>
      <c r="G99" s="26"/>
      <c r="H99" s="26"/>
    </row>
    <row r="100" spans="2:8" s="31" customFormat="1" x14ac:dyDescent="0.55000000000000004">
      <c r="B100" s="26" t="e">
        <f>CONCATENATE(Общая!#REF!)</f>
        <v>#REF!</v>
      </c>
      <c r="C100" s="28" t="e">
        <f>CONCATENATE(Общая!#REF!," ",Общая!#REF!," ",Общая!#REF!,"
",Общая!#REF!,", ",Общая!#REF!,", ",Общая!#REF!)</f>
        <v>#REF!</v>
      </c>
      <c r="D100" s="29" t="e">
        <f>CONCATENATE(Общая!#REF!)</f>
        <v>#REF!</v>
      </c>
      <c r="E100" s="29" t="e">
        <f>CONCATENATE(TEXT(Общая!#REF!,"ДД.ММ.ГГГГ"),",
 ",Общая!#REF!)</f>
        <v>#REF!</v>
      </c>
      <c r="F100" s="30" t="e">
        <f>CONCATENATE(Общая!#REF!, "
 ",Общая!#REF!)</f>
        <v>#REF!</v>
      </c>
      <c r="G100" s="26"/>
      <c r="H100" s="26"/>
    </row>
    <row r="101" spans="2:8" s="31" customFormat="1" x14ac:dyDescent="0.55000000000000004">
      <c r="B101" s="26" t="e">
        <f>CONCATENATE(Общая!#REF!)</f>
        <v>#REF!</v>
      </c>
      <c r="C101" s="28" t="e">
        <f>CONCATENATE(Общая!#REF!," ",Общая!#REF!," ",Общая!#REF!,"
",Общая!#REF!,", ",Общая!#REF!,", ",Общая!#REF!)</f>
        <v>#REF!</v>
      </c>
      <c r="D101" s="29" t="e">
        <f>CONCATENATE(Общая!#REF!)</f>
        <v>#REF!</v>
      </c>
      <c r="E101" s="29" t="e">
        <f>CONCATENATE(TEXT(Общая!#REF!,"ДД.ММ.ГГГГ"),",
 ",Общая!#REF!)</f>
        <v>#REF!</v>
      </c>
      <c r="F101" s="30" t="e">
        <f>CONCATENATE(Общая!#REF!, "
 ",Общая!#REF!)</f>
        <v>#REF!</v>
      </c>
      <c r="G101" s="26"/>
      <c r="H101" s="26"/>
    </row>
    <row r="102" spans="2:8" s="31" customFormat="1" x14ac:dyDescent="0.55000000000000004">
      <c r="B102" s="26" t="e">
        <f>CONCATENATE(Общая!#REF!)</f>
        <v>#REF!</v>
      </c>
      <c r="C102" s="28" t="e">
        <f>CONCATENATE(Общая!#REF!," ",Общая!#REF!," ",Общая!#REF!,"
",Общая!#REF!,", ",Общая!#REF!,", ",Общая!#REF!)</f>
        <v>#REF!</v>
      </c>
      <c r="D102" s="29" t="e">
        <f>CONCATENATE(Общая!#REF!)</f>
        <v>#REF!</v>
      </c>
      <c r="E102" s="29" t="e">
        <f>CONCATENATE(TEXT(Общая!#REF!,"ДД.ММ.ГГГГ"),",
 ",Общая!#REF!)</f>
        <v>#REF!</v>
      </c>
      <c r="F102" s="30" t="e">
        <f>CONCATENATE(Общая!#REF!, "
 ",Общая!#REF!)</f>
        <v>#REF!</v>
      </c>
      <c r="G102" s="26"/>
      <c r="H102" s="26"/>
    </row>
    <row r="103" spans="2:8" s="31" customFormat="1" x14ac:dyDescent="0.55000000000000004">
      <c r="B103" s="26" t="e">
        <f>CONCATENATE(Общая!#REF!)</f>
        <v>#REF!</v>
      </c>
      <c r="C103" s="28" t="e">
        <f>CONCATENATE(Общая!#REF!," ",Общая!#REF!," ",Общая!#REF!,"
",Общая!#REF!,", ",Общая!#REF!,", ",Общая!#REF!)</f>
        <v>#REF!</v>
      </c>
      <c r="D103" s="29" t="e">
        <f>CONCATENATE(Общая!#REF!)</f>
        <v>#REF!</v>
      </c>
      <c r="E103" s="29" t="e">
        <f>CONCATENATE(TEXT(Общая!#REF!,"ДД.ММ.ГГГГ"),",
 ",Общая!#REF!)</f>
        <v>#REF!</v>
      </c>
      <c r="F103" s="30" t="e">
        <f>CONCATENATE(Общая!#REF!, "
 ",Общая!#REF!)</f>
        <v>#REF!</v>
      </c>
      <c r="G103" s="26"/>
      <c r="H103" s="26"/>
    </row>
    <row r="104" spans="2:8" s="31" customFormat="1" x14ac:dyDescent="0.55000000000000004">
      <c r="B104" s="26" t="e">
        <f>CONCATENATE(Общая!#REF!)</f>
        <v>#REF!</v>
      </c>
      <c r="C104" s="28" t="e">
        <f>CONCATENATE(Общая!#REF!," ",Общая!#REF!," ",Общая!#REF!,"
",Общая!#REF!,", ",Общая!#REF!,", ",Общая!#REF!)</f>
        <v>#REF!</v>
      </c>
      <c r="D104" s="29" t="e">
        <f>CONCATENATE(Общая!#REF!)</f>
        <v>#REF!</v>
      </c>
      <c r="E104" s="29" t="e">
        <f>CONCATENATE(TEXT(Общая!#REF!,"ДД.ММ.ГГГГ"),",
 ",Общая!#REF!)</f>
        <v>#REF!</v>
      </c>
      <c r="F104" s="30" t="e">
        <f>CONCATENATE(Общая!#REF!, "
 ",Общая!#REF!)</f>
        <v>#REF!</v>
      </c>
      <c r="G104" s="26"/>
      <c r="H104" s="26"/>
    </row>
    <row r="105" spans="2:8" s="31" customFormat="1" x14ac:dyDescent="0.55000000000000004">
      <c r="B105" s="26" t="e">
        <f>CONCATENATE(Общая!#REF!)</f>
        <v>#REF!</v>
      </c>
      <c r="C105" s="28" t="e">
        <f>CONCATENATE(Общая!#REF!," ",Общая!#REF!," ",Общая!#REF!,"
",Общая!#REF!,", ",Общая!#REF!,", ",Общая!#REF!)</f>
        <v>#REF!</v>
      </c>
      <c r="D105" s="29" t="e">
        <f>CONCATENATE(Общая!#REF!)</f>
        <v>#REF!</v>
      </c>
      <c r="E105" s="29" t="e">
        <f>CONCATENATE(TEXT(Общая!#REF!,"ДД.ММ.ГГГГ"),",
 ",Общая!#REF!)</f>
        <v>#REF!</v>
      </c>
      <c r="F105" s="30" t="e">
        <f>CONCATENATE(Общая!#REF!, "
 ",Общая!#REF!)</f>
        <v>#REF!</v>
      </c>
      <c r="G105" s="26"/>
      <c r="H105" s="26"/>
    </row>
    <row r="106" spans="2:8" s="31" customFormat="1" x14ac:dyDescent="0.55000000000000004">
      <c r="B106" s="26" t="e">
        <f>CONCATENATE(Общая!#REF!)</f>
        <v>#REF!</v>
      </c>
      <c r="C106" s="28" t="e">
        <f>CONCATENATE(Общая!#REF!," ",Общая!#REF!," ",Общая!#REF!,"
",Общая!#REF!,", ",Общая!#REF!,", ",Общая!#REF!)</f>
        <v>#REF!</v>
      </c>
      <c r="D106" s="29" t="e">
        <f>CONCATENATE(Общая!#REF!)</f>
        <v>#REF!</v>
      </c>
      <c r="E106" s="29" t="e">
        <f>CONCATENATE(TEXT(Общая!#REF!,"ДД.ММ.ГГГГ"),",
 ",Общая!#REF!)</f>
        <v>#REF!</v>
      </c>
      <c r="F106" s="30" t="e">
        <f>CONCATENATE(Общая!#REF!, "
 ",Общая!#REF!)</f>
        <v>#REF!</v>
      </c>
      <c r="G106" s="26"/>
      <c r="H106" s="26"/>
    </row>
    <row r="107" spans="2:8" s="31" customFormat="1" x14ac:dyDescent="0.55000000000000004">
      <c r="B107" s="26" t="e">
        <f>CONCATENATE(Общая!#REF!)</f>
        <v>#REF!</v>
      </c>
      <c r="C107" s="28" t="e">
        <f>CONCATENATE(Общая!#REF!," ",Общая!#REF!," ",Общая!#REF!,"
",Общая!#REF!,", ",Общая!#REF!,", ",Общая!#REF!)</f>
        <v>#REF!</v>
      </c>
      <c r="D107" s="29" t="e">
        <f>CONCATENATE(Общая!#REF!)</f>
        <v>#REF!</v>
      </c>
      <c r="E107" s="29" t="e">
        <f>CONCATENATE(TEXT(Общая!#REF!,"ДД.ММ.ГГГГ"),",
 ",Общая!#REF!)</f>
        <v>#REF!</v>
      </c>
      <c r="F107" s="30" t="e">
        <f>CONCATENATE(Общая!#REF!, "
 ",Общая!#REF!)</f>
        <v>#REF!</v>
      </c>
      <c r="G107" s="26"/>
      <c r="H107" s="26"/>
    </row>
    <row r="108" spans="2:8" s="31" customFormat="1" x14ac:dyDescent="0.55000000000000004">
      <c r="B108" s="26" t="e">
        <f>CONCATENATE(Общая!#REF!)</f>
        <v>#REF!</v>
      </c>
      <c r="C108" s="28" t="e">
        <f>CONCATENATE(Общая!#REF!," ",Общая!#REF!," ",Общая!#REF!,"
",Общая!#REF!,", ",Общая!#REF!,", ",Общая!#REF!)</f>
        <v>#REF!</v>
      </c>
      <c r="D108" s="29" t="e">
        <f>CONCATENATE(Общая!#REF!)</f>
        <v>#REF!</v>
      </c>
      <c r="E108" s="29" t="e">
        <f>CONCATENATE(TEXT(Общая!#REF!,"ДД.ММ.ГГГГ"),",
 ",Общая!#REF!)</f>
        <v>#REF!</v>
      </c>
      <c r="F108" s="30" t="e">
        <f>CONCATENATE(Общая!#REF!, "
 ",Общая!#REF!)</f>
        <v>#REF!</v>
      </c>
      <c r="G108" s="26"/>
      <c r="H108" s="26"/>
    </row>
    <row r="109" spans="2:8" s="31" customFormat="1" x14ac:dyDescent="0.55000000000000004">
      <c r="B109" s="26" t="e">
        <f>CONCATENATE(Общая!#REF!)</f>
        <v>#REF!</v>
      </c>
      <c r="C109" s="28" t="e">
        <f>CONCATENATE(Общая!#REF!," ",Общая!#REF!," ",Общая!#REF!,"
",Общая!#REF!,", ",Общая!#REF!,", ",Общая!#REF!)</f>
        <v>#REF!</v>
      </c>
      <c r="D109" s="29" t="e">
        <f>CONCATENATE(Общая!#REF!)</f>
        <v>#REF!</v>
      </c>
      <c r="E109" s="29" t="e">
        <f>CONCATENATE(TEXT(Общая!#REF!,"ДД.ММ.ГГГГ"),",
 ",Общая!#REF!)</f>
        <v>#REF!</v>
      </c>
      <c r="F109" s="30" t="e">
        <f>CONCATENATE(Общая!#REF!, "
 ",Общая!#REF!)</f>
        <v>#REF!</v>
      </c>
      <c r="G109" s="26"/>
      <c r="H109" s="26"/>
    </row>
    <row r="110" spans="2:8" s="31" customFormat="1" x14ac:dyDescent="0.55000000000000004">
      <c r="B110" s="26" t="e">
        <f>CONCATENATE(Общая!#REF!)</f>
        <v>#REF!</v>
      </c>
      <c r="C110" s="28" t="e">
        <f>CONCATENATE(Общая!#REF!," ",Общая!#REF!," ",Общая!#REF!,"
",Общая!#REF!,", ",Общая!#REF!,", ",Общая!#REF!)</f>
        <v>#REF!</v>
      </c>
      <c r="D110" s="29" t="e">
        <f>CONCATENATE(Общая!#REF!)</f>
        <v>#REF!</v>
      </c>
      <c r="E110" s="29" t="e">
        <f>CONCATENATE(TEXT(Общая!#REF!,"ДД.ММ.ГГГГ"),",
 ",Общая!#REF!)</f>
        <v>#REF!</v>
      </c>
      <c r="F110" s="30" t="e">
        <f>CONCATENATE(Общая!#REF!, "
 ",Общая!#REF!)</f>
        <v>#REF!</v>
      </c>
      <c r="G110" s="26"/>
      <c r="H110" s="26"/>
    </row>
    <row r="111" spans="2:8" s="31" customFormat="1" x14ac:dyDescent="0.55000000000000004">
      <c r="B111" s="26" t="e">
        <f>CONCATENATE(Общая!#REF!)</f>
        <v>#REF!</v>
      </c>
      <c r="C111" s="28" t="e">
        <f>CONCATENATE(Общая!#REF!," ",Общая!#REF!," ",Общая!#REF!,"
",Общая!#REF!,", ",Общая!#REF!,", ",Общая!#REF!)</f>
        <v>#REF!</v>
      </c>
      <c r="D111" s="29" t="e">
        <f>CONCATENATE(Общая!#REF!)</f>
        <v>#REF!</v>
      </c>
      <c r="E111" s="29" t="e">
        <f>CONCATENATE(TEXT(Общая!#REF!,"ДД.ММ.ГГГГ"),",
 ",Общая!#REF!)</f>
        <v>#REF!</v>
      </c>
      <c r="F111" s="30" t="e">
        <f>CONCATENATE(Общая!#REF!, "
 ",Общая!#REF!)</f>
        <v>#REF!</v>
      </c>
      <c r="G111" s="26"/>
      <c r="H111" s="26"/>
    </row>
    <row r="112" spans="2:8" s="31" customFormat="1" x14ac:dyDescent="0.55000000000000004">
      <c r="B112" s="26" t="e">
        <f>CONCATENATE(Общая!#REF!)</f>
        <v>#REF!</v>
      </c>
      <c r="C112" s="28" t="e">
        <f>CONCATENATE(Общая!#REF!," ",Общая!#REF!," ",Общая!#REF!,"
",Общая!#REF!,", ",Общая!#REF!,", ",Общая!#REF!)</f>
        <v>#REF!</v>
      </c>
      <c r="D112" s="29" t="e">
        <f>CONCATENATE(Общая!#REF!)</f>
        <v>#REF!</v>
      </c>
      <c r="E112" s="29" t="e">
        <f>CONCATENATE(TEXT(Общая!#REF!,"ДД.ММ.ГГГГ"),",
 ",Общая!#REF!)</f>
        <v>#REF!</v>
      </c>
      <c r="F112" s="30" t="e">
        <f>CONCATENATE(Общая!#REF!, "
 ",Общая!#REF!)</f>
        <v>#REF!</v>
      </c>
      <c r="G112" s="26"/>
      <c r="H112" s="26"/>
    </row>
    <row r="113" spans="2:8" s="31" customFormat="1" x14ac:dyDescent="0.55000000000000004">
      <c r="B113" s="26" t="e">
        <f>CONCATENATE(Общая!#REF!)</f>
        <v>#REF!</v>
      </c>
      <c r="C113" s="28" t="e">
        <f>CONCATENATE(Общая!#REF!," ",Общая!#REF!," ",Общая!#REF!,"
",Общая!#REF!,", ",Общая!#REF!,", ",Общая!#REF!)</f>
        <v>#REF!</v>
      </c>
      <c r="D113" s="29" t="e">
        <f>CONCATENATE(Общая!#REF!)</f>
        <v>#REF!</v>
      </c>
      <c r="E113" s="29" t="e">
        <f>CONCATENATE(TEXT(Общая!#REF!,"ДД.ММ.ГГГГ"),",
 ",Общая!#REF!)</f>
        <v>#REF!</v>
      </c>
      <c r="F113" s="30" t="e">
        <f>CONCATENATE(Общая!#REF!, "
 ",Общая!#REF!)</f>
        <v>#REF!</v>
      </c>
      <c r="G113" s="26"/>
      <c r="H113" s="26"/>
    </row>
    <row r="114" spans="2:8" s="31" customFormat="1" x14ac:dyDescent="0.55000000000000004">
      <c r="B114" s="26" t="e">
        <f>CONCATENATE(Общая!#REF!)</f>
        <v>#REF!</v>
      </c>
      <c r="C114" s="28" t="e">
        <f>CONCATENATE(Общая!#REF!," ",Общая!#REF!," ",Общая!#REF!,"
",Общая!#REF!,", ",Общая!#REF!,", ",Общая!#REF!)</f>
        <v>#REF!</v>
      </c>
      <c r="D114" s="29" t="e">
        <f>CONCATENATE(Общая!#REF!)</f>
        <v>#REF!</v>
      </c>
      <c r="E114" s="29" t="e">
        <f>CONCATENATE(TEXT(Общая!#REF!,"ДД.ММ.ГГГГ"),",
 ",Общая!#REF!)</f>
        <v>#REF!</v>
      </c>
      <c r="F114" s="30" t="e">
        <f>CONCATENATE(Общая!#REF!, "
 ",Общая!#REF!)</f>
        <v>#REF!</v>
      </c>
      <c r="G114" s="26"/>
      <c r="H114" s="26"/>
    </row>
    <row r="115" spans="2:8" s="31" customFormat="1" x14ac:dyDescent="0.55000000000000004">
      <c r="B115" s="26" t="e">
        <f>CONCATENATE(Общая!#REF!)</f>
        <v>#REF!</v>
      </c>
      <c r="C115" s="28" t="e">
        <f>CONCATENATE(Общая!#REF!," ",Общая!#REF!," ",Общая!#REF!,"
",Общая!#REF!,", ",Общая!#REF!,", ",Общая!#REF!)</f>
        <v>#REF!</v>
      </c>
      <c r="D115" s="29" t="e">
        <f>CONCATENATE(Общая!#REF!)</f>
        <v>#REF!</v>
      </c>
      <c r="E115" s="29" t="e">
        <f>CONCATENATE(TEXT(Общая!#REF!,"ДД.ММ.ГГГГ"),",
 ",Общая!#REF!)</f>
        <v>#REF!</v>
      </c>
      <c r="F115" s="30" t="e">
        <f>CONCATENATE(Общая!#REF!, "
 ",Общая!#REF!)</f>
        <v>#REF!</v>
      </c>
      <c r="G115" s="26"/>
      <c r="H115" s="26"/>
    </row>
    <row r="116" spans="2:8" s="31" customFormat="1" x14ac:dyDescent="0.55000000000000004">
      <c r="B116" s="26" t="e">
        <f>CONCATENATE(Общая!#REF!)</f>
        <v>#REF!</v>
      </c>
      <c r="C116" s="28" t="e">
        <f>CONCATENATE(Общая!#REF!," ",Общая!#REF!," ",Общая!#REF!,"
",Общая!#REF!,", ",Общая!#REF!,", ",Общая!#REF!)</f>
        <v>#REF!</v>
      </c>
      <c r="D116" s="29" t="e">
        <f>CONCATENATE(Общая!#REF!)</f>
        <v>#REF!</v>
      </c>
      <c r="E116" s="29" t="e">
        <f>CONCATENATE(TEXT(Общая!#REF!,"ДД.ММ.ГГГГ"),",
 ",Общая!#REF!)</f>
        <v>#REF!</v>
      </c>
      <c r="F116" s="30" t="e">
        <f>CONCATENATE(Общая!#REF!, "
 ",Общая!#REF!)</f>
        <v>#REF!</v>
      </c>
      <c r="G116" s="26"/>
      <c r="H116" s="26"/>
    </row>
    <row r="117" spans="2:8" s="31" customFormat="1" x14ac:dyDescent="0.55000000000000004">
      <c r="B117" s="26" t="e">
        <f>CONCATENATE(Общая!#REF!)</f>
        <v>#REF!</v>
      </c>
      <c r="C117" s="28" t="e">
        <f>CONCATENATE(Общая!#REF!," ",Общая!#REF!," ",Общая!#REF!,"
",Общая!#REF!,", ",Общая!#REF!,", ",Общая!#REF!)</f>
        <v>#REF!</v>
      </c>
      <c r="D117" s="29" t="e">
        <f>CONCATENATE(Общая!#REF!)</f>
        <v>#REF!</v>
      </c>
      <c r="E117" s="29" t="e">
        <f>CONCATENATE(TEXT(Общая!#REF!,"ДД.ММ.ГГГГ"),",
 ",Общая!#REF!)</f>
        <v>#REF!</v>
      </c>
      <c r="F117" s="30" t="e">
        <f>CONCATENATE(Общая!#REF!, "
 ",Общая!#REF!)</f>
        <v>#REF!</v>
      </c>
      <c r="G117" s="26"/>
      <c r="H117" s="26"/>
    </row>
    <row r="118" spans="2:8" s="31" customFormat="1" x14ac:dyDescent="0.55000000000000004">
      <c r="B118" s="26" t="e">
        <f>CONCATENATE(Общая!#REF!)</f>
        <v>#REF!</v>
      </c>
      <c r="C118" s="28" t="e">
        <f>CONCATENATE(Общая!#REF!," ",Общая!#REF!," ",Общая!#REF!,"
",Общая!#REF!,", ",Общая!#REF!,", ",Общая!#REF!)</f>
        <v>#REF!</v>
      </c>
      <c r="D118" s="29" t="e">
        <f>CONCATENATE(Общая!#REF!)</f>
        <v>#REF!</v>
      </c>
      <c r="E118" s="29" t="e">
        <f>CONCATENATE(TEXT(Общая!#REF!,"ДД.ММ.ГГГГ"),",
 ",Общая!#REF!)</f>
        <v>#REF!</v>
      </c>
      <c r="F118" s="30" t="e">
        <f>CONCATENATE(Общая!#REF!, "
 ",Общая!#REF!)</f>
        <v>#REF!</v>
      </c>
      <c r="G118" s="26"/>
      <c r="H118" s="26"/>
    </row>
    <row r="119" spans="2:8" s="31" customFormat="1" x14ac:dyDescent="0.55000000000000004">
      <c r="B119" s="26" t="e">
        <f>CONCATENATE(Общая!#REF!)</f>
        <v>#REF!</v>
      </c>
      <c r="C119" s="28" t="e">
        <f>CONCATENATE(Общая!#REF!," ",Общая!#REF!," ",Общая!#REF!,"
",Общая!#REF!,", ",Общая!#REF!,", ",Общая!#REF!)</f>
        <v>#REF!</v>
      </c>
      <c r="D119" s="29" t="e">
        <f>CONCATENATE(Общая!#REF!)</f>
        <v>#REF!</v>
      </c>
      <c r="E119" s="29" t="e">
        <f>CONCATENATE(TEXT(Общая!#REF!,"ДД.ММ.ГГГГ"),",
 ",Общая!#REF!)</f>
        <v>#REF!</v>
      </c>
      <c r="F119" s="30" t="e">
        <f>CONCATENATE(Общая!#REF!, "
 ",Общая!#REF!)</f>
        <v>#REF!</v>
      </c>
      <c r="G119" s="26"/>
      <c r="H119" s="26"/>
    </row>
    <row r="120" spans="2:8" s="31" customFormat="1" x14ac:dyDescent="0.55000000000000004">
      <c r="B120" s="26" t="e">
        <f>CONCATENATE(Общая!#REF!)</f>
        <v>#REF!</v>
      </c>
      <c r="C120" s="28" t="e">
        <f>CONCATENATE(Общая!#REF!," ",Общая!#REF!," ",Общая!#REF!,"
",Общая!#REF!,", ",Общая!#REF!,", ",Общая!#REF!)</f>
        <v>#REF!</v>
      </c>
      <c r="D120" s="29" t="e">
        <f>CONCATENATE(Общая!#REF!)</f>
        <v>#REF!</v>
      </c>
      <c r="E120" s="29" t="e">
        <f>CONCATENATE(TEXT(Общая!#REF!,"ДД.ММ.ГГГГ"),",
 ",Общая!#REF!)</f>
        <v>#REF!</v>
      </c>
      <c r="F120" s="30" t="e">
        <f>CONCATENATE(Общая!#REF!, "
 ",Общая!#REF!)</f>
        <v>#REF!</v>
      </c>
      <c r="G120" s="26"/>
      <c r="H120" s="26"/>
    </row>
    <row r="121" spans="2:8" s="31" customFormat="1" x14ac:dyDescent="0.55000000000000004">
      <c r="B121" s="26" t="e">
        <f>CONCATENATE(Общая!#REF!)</f>
        <v>#REF!</v>
      </c>
      <c r="C121" s="28" t="e">
        <f>CONCATENATE(Общая!#REF!," ",Общая!#REF!," ",Общая!#REF!,"
",Общая!#REF!,", ",Общая!#REF!,", ",Общая!#REF!)</f>
        <v>#REF!</v>
      </c>
      <c r="D121" s="29" t="e">
        <f>CONCATENATE(Общая!#REF!)</f>
        <v>#REF!</v>
      </c>
      <c r="E121" s="29" t="e">
        <f>CONCATENATE(TEXT(Общая!#REF!,"ДД.ММ.ГГГГ"),",
 ",Общая!#REF!)</f>
        <v>#REF!</v>
      </c>
      <c r="F121" s="30" t="e">
        <f>CONCATENATE(Общая!#REF!, "
 ",Общая!#REF!)</f>
        <v>#REF!</v>
      </c>
      <c r="G121" s="26"/>
      <c r="H121" s="26"/>
    </row>
    <row r="122" spans="2:8" s="31" customFormat="1" x14ac:dyDescent="0.55000000000000004">
      <c r="B122" s="26" t="e">
        <f>CONCATENATE(Общая!#REF!)</f>
        <v>#REF!</v>
      </c>
      <c r="C122" s="28" t="e">
        <f>CONCATENATE(Общая!#REF!," ",Общая!#REF!," ",Общая!#REF!,"
",Общая!#REF!,", ",Общая!#REF!,", ",Общая!#REF!)</f>
        <v>#REF!</v>
      </c>
      <c r="D122" s="29" t="e">
        <f>CONCATENATE(Общая!#REF!)</f>
        <v>#REF!</v>
      </c>
      <c r="E122" s="29" t="e">
        <f>CONCATENATE(TEXT(Общая!#REF!,"ДД.ММ.ГГГГ"),",
 ",Общая!#REF!)</f>
        <v>#REF!</v>
      </c>
      <c r="F122" s="30" t="e">
        <f>CONCATENATE(Общая!#REF!, "
 ",Общая!#REF!)</f>
        <v>#REF!</v>
      </c>
      <c r="G122" s="26"/>
      <c r="H122" s="26"/>
    </row>
    <row r="123" spans="2:8" s="31" customFormat="1" x14ac:dyDescent="0.55000000000000004">
      <c r="B123" s="26" t="e">
        <f>CONCATENATE(Общая!#REF!)</f>
        <v>#REF!</v>
      </c>
      <c r="C123" s="28" t="e">
        <f>CONCATENATE(Общая!#REF!," ",Общая!#REF!," ",Общая!#REF!,"
",Общая!#REF!,", ",Общая!#REF!,", ",Общая!#REF!)</f>
        <v>#REF!</v>
      </c>
      <c r="D123" s="29" t="e">
        <f>CONCATENATE(Общая!#REF!)</f>
        <v>#REF!</v>
      </c>
      <c r="E123" s="29" t="e">
        <f>CONCATENATE(TEXT(Общая!#REF!,"ДД.ММ.ГГГГ"),",
 ",Общая!#REF!)</f>
        <v>#REF!</v>
      </c>
      <c r="F123" s="30" t="e">
        <f>CONCATENATE(Общая!#REF!, "
 ",Общая!#REF!)</f>
        <v>#REF!</v>
      </c>
      <c r="G123" s="26"/>
      <c r="H123" s="26"/>
    </row>
    <row r="124" spans="2:8" s="31" customFormat="1" x14ac:dyDescent="0.55000000000000004">
      <c r="B124" s="26" t="e">
        <f>CONCATENATE(Общая!#REF!)</f>
        <v>#REF!</v>
      </c>
      <c r="C124" s="28" t="e">
        <f>CONCATENATE(Общая!#REF!," ",Общая!#REF!," ",Общая!#REF!,"
",Общая!#REF!,", ",Общая!#REF!,", ",Общая!#REF!)</f>
        <v>#REF!</v>
      </c>
      <c r="D124" s="29" t="e">
        <f>CONCATENATE(Общая!#REF!)</f>
        <v>#REF!</v>
      </c>
      <c r="E124" s="29" t="e">
        <f>CONCATENATE(TEXT(Общая!#REF!,"ДД.ММ.ГГГГ"),",
 ",Общая!#REF!)</f>
        <v>#REF!</v>
      </c>
      <c r="F124" s="30" t="e">
        <f>CONCATENATE(Общая!#REF!, "
 ",Общая!#REF!)</f>
        <v>#REF!</v>
      </c>
      <c r="G124" s="26"/>
      <c r="H124" s="26"/>
    </row>
    <row r="125" spans="2:8" s="31" customFormat="1" x14ac:dyDescent="0.55000000000000004">
      <c r="B125" s="26" t="e">
        <f>CONCATENATE(Общая!#REF!)</f>
        <v>#REF!</v>
      </c>
      <c r="C125" s="28" t="e">
        <f>CONCATENATE(Общая!#REF!," ",Общая!#REF!," ",Общая!#REF!,"
",Общая!#REF!,", ",Общая!#REF!,", ",Общая!#REF!)</f>
        <v>#REF!</v>
      </c>
      <c r="D125" s="29" t="e">
        <f>CONCATENATE(Общая!#REF!)</f>
        <v>#REF!</v>
      </c>
      <c r="E125" s="29" t="e">
        <f>CONCATENATE(TEXT(Общая!#REF!,"ДД.ММ.ГГГГ"),",
 ",Общая!#REF!)</f>
        <v>#REF!</v>
      </c>
      <c r="F125" s="30" t="e">
        <f>CONCATENATE(Общая!#REF!, "
 ",Общая!#REF!)</f>
        <v>#REF!</v>
      </c>
      <c r="G125" s="26"/>
      <c r="H125" s="26"/>
    </row>
    <row r="126" spans="2:8" s="31" customFormat="1" x14ac:dyDescent="0.55000000000000004">
      <c r="B126" s="26" t="e">
        <f>CONCATENATE(Общая!#REF!)</f>
        <v>#REF!</v>
      </c>
      <c r="C126" s="28" t="e">
        <f>CONCATENATE(Общая!#REF!," ",Общая!#REF!," ",Общая!#REF!,"
",Общая!#REF!,", ",Общая!#REF!,", ",Общая!#REF!)</f>
        <v>#REF!</v>
      </c>
      <c r="D126" s="29" t="e">
        <f>CONCATENATE(Общая!#REF!)</f>
        <v>#REF!</v>
      </c>
      <c r="E126" s="29" t="e">
        <f>CONCATENATE(TEXT(Общая!#REF!,"ДД.ММ.ГГГГ"),",
 ",Общая!#REF!)</f>
        <v>#REF!</v>
      </c>
      <c r="F126" s="30" t="e">
        <f>CONCATENATE(Общая!#REF!, "
 ",Общая!#REF!)</f>
        <v>#REF!</v>
      </c>
      <c r="G126" s="26"/>
      <c r="H126" s="26"/>
    </row>
    <row r="127" spans="2:8" s="31" customFormat="1" x14ac:dyDescent="0.55000000000000004">
      <c r="B127" s="26" t="e">
        <f>CONCATENATE(Общая!#REF!)</f>
        <v>#REF!</v>
      </c>
      <c r="C127" s="28" t="e">
        <f>CONCATENATE(Общая!#REF!," ",Общая!#REF!," ",Общая!#REF!,"
",Общая!#REF!,", ",Общая!#REF!,", ",Общая!#REF!)</f>
        <v>#REF!</v>
      </c>
      <c r="D127" s="29" t="e">
        <f>CONCATENATE(Общая!#REF!)</f>
        <v>#REF!</v>
      </c>
      <c r="E127" s="29" t="e">
        <f>CONCATENATE(TEXT(Общая!#REF!,"ДД.ММ.ГГГГ"),",
 ",Общая!#REF!)</f>
        <v>#REF!</v>
      </c>
      <c r="F127" s="30" t="e">
        <f>CONCATENATE(Общая!#REF!, "
 ",Общая!#REF!)</f>
        <v>#REF!</v>
      </c>
      <c r="G127" s="26"/>
      <c r="H127" s="26"/>
    </row>
    <row r="128" spans="2:8" s="31" customFormat="1" x14ac:dyDescent="0.55000000000000004">
      <c r="B128" s="26" t="e">
        <f>CONCATENATE(Общая!#REF!)</f>
        <v>#REF!</v>
      </c>
      <c r="C128" s="28" t="e">
        <f>CONCATENATE(Общая!#REF!," ",Общая!#REF!," ",Общая!#REF!,"
",Общая!#REF!,", ",Общая!#REF!,", ",Общая!#REF!)</f>
        <v>#REF!</v>
      </c>
      <c r="D128" s="29" t="e">
        <f>CONCATENATE(Общая!#REF!)</f>
        <v>#REF!</v>
      </c>
      <c r="E128" s="29" t="e">
        <f>CONCATENATE(TEXT(Общая!#REF!,"ДД.ММ.ГГГГ"),",
 ",Общая!#REF!)</f>
        <v>#REF!</v>
      </c>
      <c r="F128" s="30" t="e">
        <f>CONCATENATE(Общая!#REF!, "
 ",Общая!#REF!)</f>
        <v>#REF!</v>
      </c>
      <c r="G128" s="26"/>
      <c r="H128" s="26"/>
    </row>
    <row r="129" spans="2:8" s="31" customFormat="1" x14ac:dyDescent="0.55000000000000004">
      <c r="B129" s="26" t="e">
        <f>CONCATENATE(Общая!#REF!)</f>
        <v>#REF!</v>
      </c>
      <c r="C129" s="28" t="e">
        <f>CONCATENATE(Общая!#REF!," ",Общая!#REF!," ",Общая!#REF!,"
",Общая!#REF!,", ",Общая!#REF!,", ",Общая!#REF!)</f>
        <v>#REF!</v>
      </c>
      <c r="D129" s="29" t="e">
        <f>CONCATENATE(Общая!#REF!)</f>
        <v>#REF!</v>
      </c>
      <c r="E129" s="29" t="e">
        <f>CONCATENATE(TEXT(Общая!#REF!,"ДД.ММ.ГГГГ"),",
 ",Общая!#REF!)</f>
        <v>#REF!</v>
      </c>
      <c r="F129" s="30" t="e">
        <f>CONCATENATE(Общая!#REF!, "
 ",Общая!#REF!)</f>
        <v>#REF!</v>
      </c>
      <c r="G129" s="26"/>
      <c r="H129" s="26"/>
    </row>
    <row r="130" spans="2:8" s="31" customFormat="1" x14ac:dyDescent="0.55000000000000004">
      <c r="B130" s="26" t="e">
        <f>CONCATENATE(Общая!#REF!)</f>
        <v>#REF!</v>
      </c>
      <c r="C130" s="28" t="e">
        <f>CONCATENATE(Общая!#REF!," ",Общая!#REF!," ",Общая!#REF!,"
",Общая!#REF!,", ",Общая!#REF!,", ",Общая!#REF!)</f>
        <v>#REF!</v>
      </c>
      <c r="D130" s="29" t="e">
        <f>CONCATENATE(Общая!#REF!)</f>
        <v>#REF!</v>
      </c>
      <c r="E130" s="29" t="e">
        <f>CONCATENATE(TEXT(Общая!#REF!,"ДД.ММ.ГГГГ"),",
 ",Общая!#REF!)</f>
        <v>#REF!</v>
      </c>
      <c r="F130" s="30" t="e">
        <f>CONCATENATE(Общая!#REF!, "
 ",Общая!#REF!)</f>
        <v>#REF!</v>
      </c>
      <c r="G130" s="26"/>
      <c r="H130" s="26"/>
    </row>
    <row r="131" spans="2:8" s="31" customFormat="1" x14ac:dyDescent="0.55000000000000004">
      <c r="B131" s="26" t="e">
        <f>CONCATENATE(Общая!#REF!)</f>
        <v>#REF!</v>
      </c>
      <c r="C131" s="28" t="e">
        <f>CONCATENATE(Общая!#REF!," ",Общая!#REF!," ",Общая!#REF!,"
",Общая!#REF!,", ",Общая!#REF!,", ",Общая!#REF!)</f>
        <v>#REF!</v>
      </c>
      <c r="D131" s="29" t="e">
        <f>CONCATENATE(Общая!#REF!)</f>
        <v>#REF!</v>
      </c>
      <c r="E131" s="29" t="e">
        <f>CONCATENATE(TEXT(Общая!#REF!,"ДД.ММ.ГГГГ"),",
 ",Общая!#REF!)</f>
        <v>#REF!</v>
      </c>
      <c r="F131" s="30" t="e">
        <f>CONCATENATE(Общая!#REF!, "
 ",Общая!#REF!)</f>
        <v>#REF!</v>
      </c>
      <c r="G131" s="26"/>
      <c r="H131" s="26"/>
    </row>
    <row r="132" spans="2:8" s="31" customFormat="1" x14ac:dyDescent="0.55000000000000004">
      <c r="B132" s="26" t="e">
        <f>CONCATENATE(Общая!#REF!)</f>
        <v>#REF!</v>
      </c>
      <c r="C132" s="28" t="e">
        <f>CONCATENATE(Общая!#REF!," ",Общая!#REF!," ",Общая!#REF!,"
",Общая!#REF!,", ",Общая!#REF!,", ",Общая!#REF!)</f>
        <v>#REF!</v>
      </c>
      <c r="D132" s="29" t="e">
        <f>CONCATENATE(Общая!#REF!)</f>
        <v>#REF!</v>
      </c>
      <c r="E132" s="29" t="e">
        <f>CONCATENATE(TEXT(Общая!#REF!,"ДД.ММ.ГГГГ"),",
 ",Общая!#REF!)</f>
        <v>#REF!</v>
      </c>
      <c r="F132" s="30" t="e">
        <f>CONCATENATE(Общая!#REF!, "
 ",Общая!#REF!)</f>
        <v>#REF!</v>
      </c>
      <c r="G132" s="26"/>
      <c r="H132" s="26"/>
    </row>
    <row r="133" spans="2:8" x14ac:dyDescent="0.55000000000000004">
      <c r="B133" s="31"/>
      <c r="C133" s="32"/>
      <c r="D133" s="31"/>
      <c r="E133" s="32"/>
      <c r="F133" s="33"/>
      <c r="G133" s="32"/>
      <c r="H133" s="32"/>
    </row>
    <row r="134" spans="2:8" x14ac:dyDescent="0.55000000000000004">
      <c r="B134" s="31"/>
      <c r="C134" s="32"/>
      <c r="D134" s="31"/>
      <c r="E134" s="32"/>
      <c r="F134" s="33"/>
      <c r="G134" s="32"/>
      <c r="H134" s="32"/>
    </row>
    <row r="135" spans="2:8" x14ac:dyDescent="0.55000000000000004">
      <c r="C135" s="34" t="s">
        <v>43</v>
      </c>
      <c r="E135" s="35" t="s">
        <v>44</v>
      </c>
      <c r="F135" s="36"/>
      <c r="G135" s="39" t="s">
        <v>48</v>
      </c>
    </row>
    <row r="136" spans="2:8" x14ac:dyDescent="0.55000000000000004">
      <c r="G136" s="40"/>
    </row>
    <row r="137" spans="2:8" x14ac:dyDescent="0.55000000000000004">
      <c r="C137" s="34" t="s">
        <v>26</v>
      </c>
      <c r="E137" s="35" t="s">
        <v>45</v>
      </c>
      <c r="F137" s="36"/>
      <c r="G137" s="39" t="s">
        <v>49</v>
      </c>
    </row>
    <row r="138" spans="2:8" x14ac:dyDescent="0.55000000000000004">
      <c r="G138" s="40"/>
    </row>
    <row r="139" spans="2:8" x14ac:dyDescent="0.55000000000000004">
      <c r="E139" s="35" t="s">
        <v>45</v>
      </c>
      <c r="F139" s="36"/>
      <c r="G139" s="39" t="s">
        <v>50</v>
      </c>
    </row>
  </sheetData>
  <autoFilter ref="B2:H132"/>
  <printOptions horizontalCentered="1"/>
  <pageMargins left="0.23622047244094491" right="0.23622047244094491" top="0.51181102362204722" bottom="0.19685039370078741" header="0.31496062992125984" footer="0.31496062992125984"/>
  <pageSetup paperSize="9" scale="25" fitToHeight="25" orientation="landscape" r:id="rId1"/>
  <rowBreaks count="8" manualBreakCount="8">
    <brk id="17" max="7" man="1"/>
    <brk id="31" max="7" man="1"/>
    <brk id="45" max="7" man="1"/>
    <brk id="59" max="7" man="1"/>
    <brk id="74" max="7" man="1"/>
    <brk id="89" max="7" man="1"/>
    <brk id="105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Общая</vt:lpstr>
      <vt:lpstr>на утверждение</vt:lpstr>
      <vt:lpstr>пропуск</vt:lpstr>
      <vt:lpstr>журнал.ртн (2)</vt:lpstr>
      <vt:lpstr>'журнал.ртн (2)'!Заголовки_для_печати</vt:lpstr>
      <vt:lpstr>'журнал.ртн (2)'!Область_печати</vt:lpstr>
      <vt:lpstr>'на утверждение'!Область_печати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Морозов Павел Вячеславович</cp:lastModifiedBy>
  <cp:lastPrinted>2023-10-26T08:33:33Z</cp:lastPrinted>
  <dcterms:created xsi:type="dcterms:W3CDTF">2015-06-05T18:19:34Z</dcterms:created>
  <dcterms:modified xsi:type="dcterms:W3CDTF">2024-04-25T10:48:49Z</dcterms:modified>
</cp:coreProperties>
</file>