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яник Ульяна\Desktop\Ульяна\графики сайт\"/>
    </mc:Choice>
  </mc:AlternateContent>
  <bookViews>
    <workbookView xWindow="0" yWindow="0" windowWidth="28800" windowHeight="13725" tabRatio="602" activeTab="1"/>
  </bookViews>
  <sheets>
    <sheet name="Общая" sheetId="1" r:id="rId1"/>
    <sheet name="на утверждение" sheetId="3" r:id="rId2"/>
    <sheet name="пропуск" sheetId="4" r:id="rId3"/>
    <sheet name="журнал.ртн (2)" sheetId="6" r:id="rId4"/>
  </sheets>
  <externalReferences>
    <externalReference r:id="rId5"/>
  </externalReferences>
  <definedNames>
    <definedName name="_xlnm._FilterDatabase" localSheetId="3" hidden="1">'журнал.ртн (2)'!$B$2:$H$132</definedName>
    <definedName name="_xlnm._FilterDatabase" localSheetId="0" hidden="1">Общая!$A$3:$AMB$277</definedName>
    <definedName name="_xlnm.Print_Titles" localSheetId="3">'журнал.ртн (2)'!$1:$1</definedName>
    <definedName name="_xlnm.Print_Area" localSheetId="3">'журнал.ртн (2)'!$A$1:$H$141</definedName>
    <definedName name="_xlnm.Print_Area" localSheetId="1">'на утверждение'!$A$1:$I$250</definedName>
    <definedName name="_xlnm.Print_Area" localSheetId="0">Общая!$A$1:$W$2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Q155" i="1" l="1"/>
  <c r="I61" i="3" l="1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D165" i="3"/>
  <c r="C165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C164" i="3"/>
  <c r="D61" i="3"/>
  <c r="D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61" i="3"/>
  <c r="C62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I15" i="3"/>
  <c r="H15" i="3"/>
  <c r="G15" i="3"/>
  <c r="F15" i="3"/>
  <c r="E15" i="3"/>
  <c r="D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15" i="3"/>
  <c r="B8" i="4" l="1"/>
  <c r="C8" i="4"/>
  <c r="D8" i="4"/>
  <c r="F8" i="4"/>
  <c r="G8" i="4"/>
  <c r="B9" i="4"/>
  <c r="C9" i="4"/>
  <c r="D9" i="4"/>
  <c r="F9" i="4"/>
  <c r="G9" i="4"/>
  <c r="B10" i="4"/>
  <c r="C10" i="4"/>
  <c r="D10" i="4"/>
  <c r="F10" i="4"/>
  <c r="G10" i="4"/>
  <c r="B11" i="4"/>
  <c r="C11" i="4"/>
  <c r="D11" i="4"/>
  <c r="F11" i="4"/>
  <c r="G11" i="4"/>
  <c r="B12" i="4"/>
  <c r="C12" i="4"/>
  <c r="D12" i="4"/>
  <c r="F12" i="4"/>
  <c r="G12" i="4"/>
  <c r="B13" i="4"/>
  <c r="C13" i="4"/>
  <c r="D13" i="4"/>
  <c r="F13" i="4"/>
  <c r="G13" i="4"/>
  <c r="B14" i="4"/>
  <c r="C14" i="4"/>
  <c r="D14" i="4"/>
  <c r="F14" i="4"/>
  <c r="G14" i="4"/>
  <c r="B15" i="4"/>
  <c r="C15" i="4"/>
  <c r="D15" i="4"/>
  <c r="F15" i="4"/>
  <c r="G15" i="4"/>
  <c r="B16" i="4"/>
  <c r="C16" i="4"/>
  <c r="D16" i="4"/>
  <c r="F16" i="4"/>
  <c r="G16" i="4"/>
  <c r="B17" i="4"/>
  <c r="C17" i="4"/>
  <c r="D17" i="4"/>
  <c r="F17" i="4"/>
  <c r="G17" i="4"/>
  <c r="B18" i="4"/>
  <c r="C18" i="4"/>
  <c r="D18" i="4"/>
  <c r="F18" i="4"/>
  <c r="G18" i="4"/>
  <c r="B19" i="4"/>
  <c r="C19" i="4"/>
  <c r="D19" i="4"/>
  <c r="F19" i="4"/>
  <c r="G19" i="4"/>
  <c r="B20" i="4"/>
  <c r="C20" i="4"/>
  <c r="D20" i="4"/>
  <c r="F20" i="4"/>
  <c r="G20" i="4"/>
  <c r="B21" i="4"/>
  <c r="C21" i="4"/>
  <c r="D21" i="4"/>
  <c r="F21" i="4"/>
  <c r="G21" i="4"/>
  <c r="B22" i="4"/>
  <c r="C22" i="4"/>
  <c r="D22" i="4"/>
  <c r="F22" i="4"/>
  <c r="G22" i="4"/>
  <c r="B23" i="4"/>
  <c r="C23" i="4"/>
  <c r="D23" i="4"/>
  <c r="F23" i="4"/>
  <c r="G23" i="4"/>
  <c r="B24" i="4"/>
  <c r="C24" i="4"/>
  <c r="D24" i="4"/>
  <c r="F24" i="4"/>
  <c r="G24" i="4"/>
  <c r="B25" i="4"/>
  <c r="C25" i="4"/>
  <c r="D25" i="4"/>
  <c r="F25" i="4"/>
  <c r="G25" i="4"/>
  <c r="B26" i="4"/>
  <c r="C26" i="4"/>
  <c r="D26" i="4"/>
  <c r="F26" i="4"/>
  <c r="G26" i="4"/>
  <c r="B27" i="4"/>
  <c r="C27" i="4"/>
  <c r="D27" i="4"/>
  <c r="F27" i="4"/>
  <c r="G27" i="4"/>
  <c r="B28" i="4"/>
  <c r="C28" i="4"/>
  <c r="D28" i="4"/>
  <c r="F28" i="4"/>
  <c r="G28" i="4"/>
  <c r="B29" i="4"/>
  <c r="C29" i="4"/>
  <c r="D29" i="4"/>
  <c r="F29" i="4"/>
  <c r="G29" i="4"/>
  <c r="B30" i="4"/>
  <c r="C30" i="4"/>
  <c r="D30" i="4"/>
  <c r="F30" i="4"/>
  <c r="G30" i="4"/>
  <c r="B31" i="4"/>
  <c r="C31" i="4"/>
  <c r="D31" i="4"/>
  <c r="F31" i="4"/>
  <c r="G31" i="4"/>
  <c r="B32" i="4"/>
  <c r="C32" i="4"/>
  <c r="D32" i="4"/>
  <c r="F32" i="4"/>
  <c r="G32" i="4"/>
  <c r="B33" i="4"/>
  <c r="C33" i="4"/>
  <c r="D33" i="4"/>
  <c r="F33" i="4"/>
  <c r="G33" i="4"/>
  <c r="B34" i="4"/>
  <c r="C34" i="4"/>
  <c r="D34" i="4"/>
  <c r="F34" i="4"/>
  <c r="G34" i="4"/>
  <c r="B35" i="4"/>
  <c r="C35" i="4"/>
  <c r="D35" i="4"/>
  <c r="F35" i="4"/>
  <c r="G35" i="4"/>
  <c r="B36" i="4"/>
  <c r="C36" i="4"/>
  <c r="D36" i="4"/>
  <c r="F36" i="4"/>
  <c r="G36" i="4"/>
  <c r="B37" i="4"/>
  <c r="C37" i="4"/>
  <c r="D37" i="4"/>
  <c r="F37" i="4"/>
  <c r="G37" i="4"/>
  <c r="B38" i="4"/>
  <c r="C38" i="4"/>
  <c r="D38" i="4"/>
  <c r="F38" i="4"/>
  <c r="G38" i="4"/>
  <c r="B39" i="4"/>
  <c r="C39" i="4"/>
  <c r="D39" i="4"/>
  <c r="F39" i="4"/>
  <c r="G39" i="4"/>
  <c r="B40" i="4"/>
  <c r="C40" i="4"/>
  <c r="D40" i="4"/>
  <c r="F40" i="4"/>
  <c r="G40" i="4"/>
  <c r="B41" i="4"/>
  <c r="C41" i="4"/>
  <c r="D41" i="4"/>
  <c r="F41" i="4"/>
  <c r="G41" i="4"/>
  <c r="B42" i="4"/>
  <c r="C42" i="4"/>
  <c r="D42" i="4"/>
  <c r="F42" i="4"/>
  <c r="G42" i="4"/>
  <c r="B43" i="4"/>
  <c r="C43" i="4"/>
  <c r="D43" i="4"/>
  <c r="F43" i="4"/>
  <c r="G43" i="4"/>
  <c r="B44" i="4"/>
  <c r="C44" i="4"/>
  <c r="D44" i="4"/>
  <c r="F44" i="4"/>
  <c r="G44" i="4"/>
  <c r="B45" i="4"/>
  <c r="C45" i="4"/>
  <c r="D45" i="4"/>
  <c r="F45" i="4"/>
  <c r="G45" i="4"/>
  <c r="B46" i="4"/>
  <c r="C46" i="4"/>
  <c r="D46" i="4"/>
  <c r="F46" i="4"/>
  <c r="G46" i="4"/>
  <c r="B47" i="4"/>
  <c r="C47" i="4"/>
  <c r="D47" i="4"/>
  <c r="F47" i="4"/>
  <c r="G47" i="4"/>
  <c r="B48" i="4"/>
  <c r="C48" i="4"/>
  <c r="D48" i="4"/>
  <c r="F48" i="4"/>
  <c r="G48" i="4"/>
  <c r="B49" i="4"/>
  <c r="C49" i="4"/>
  <c r="D49" i="4"/>
  <c r="F49" i="4"/>
  <c r="G49" i="4"/>
  <c r="B50" i="4"/>
  <c r="C50" i="4"/>
  <c r="D50" i="4"/>
  <c r="F50" i="4"/>
  <c r="G50" i="4"/>
  <c r="B51" i="4"/>
  <c r="C51" i="4"/>
  <c r="D51" i="4"/>
  <c r="F51" i="4"/>
  <c r="G51" i="4"/>
  <c r="B52" i="4"/>
  <c r="C52" i="4"/>
  <c r="D52" i="4"/>
  <c r="F52" i="4"/>
  <c r="G52" i="4"/>
  <c r="B53" i="4"/>
  <c r="C53" i="4"/>
  <c r="D53" i="4"/>
  <c r="F53" i="4"/>
  <c r="G53" i="4"/>
  <c r="B54" i="4"/>
  <c r="C54" i="4"/>
  <c r="D54" i="4"/>
  <c r="F54" i="4"/>
  <c r="G54" i="4"/>
  <c r="B55" i="4"/>
  <c r="C55" i="4"/>
  <c r="D55" i="4"/>
  <c r="F55" i="4"/>
  <c r="G55" i="4"/>
  <c r="B56" i="4"/>
  <c r="C56" i="4"/>
  <c r="D56" i="4"/>
  <c r="F56" i="4"/>
  <c r="G56" i="4"/>
  <c r="B57" i="4"/>
  <c r="C57" i="4"/>
  <c r="D57" i="4"/>
  <c r="F57" i="4"/>
  <c r="G57" i="4"/>
  <c r="B58" i="4"/>
  <c r="C58" i="4"/>
  <c r="D58" i="4"/>
  <c r="F58" i="4"/>
  <c r="G58" i="4"/>
  <c r="B59" i="4"/>
  <c r="C59" i="4"/>
  <c r="D59" i="4"/>
  <c r="F59" i="4"/>
  <c r="G59" i="4"/>
  <c r="B60" i="4"/>
  <c r="C60" i="4"/>
  <c r="D60" i="4"/>
  <c r="F60" i="4"/>
  <c r="G60" i="4"/>
  <c r="B61" i="4"/>
  <c r="C61" i="4"/>
  <c r="D61" i="4"/>
  <c r="F61" i="4"/>
  <c r="G61" i="4"/>
  <c r="B62" i="4"/>
  <c r="C62" i="4"/>
  <c r="D62" i="4"/>
  <c r="F62" i="4"/>
  <c r="G62" i="4"/>
  <c r="B63" i="4"/>
  <c r="C63" i="4"/>
  <c r="D63" i="4"/>
  <c r="F63" i="4"/>
  <c r="G63" i="4"/>
  <c r="B64" i="4"/>
  <c r="C64" i="4"/>
  <c r="D64" i="4"/>
  <c r="F64" i="4"/>
  <c r="G64" i="4"/>
  <c r="B65" i="4"/>
  <c r="C65" i="4"/>
  <c r="D65" i="4"/>
  <c r="F65" i="4"/>
  <c r="G65" i="4"/>
  <c r="B66" i="4"/>
  <c r="C66" i="4"/>
  <c r="D66" i="4"/>
  <c r="F66" i="4"/>
  <c r="G66" i="4"/>
  <c r="B67" i="4"/>
  <c r="C67" i="4"/>
  <c r="D67" i="4"/>
  <c r="F67" i="4"/>
  <c r="G67" i="4"/>
  <c r="B68" i="4"/>
  <c r="C68" i="4"/>
  <c r="D68" i="4"/>
  <c r="F68" i="4"/>
  <c r="G68" i="4"/>
  <c r="B69" i="4"/>
  <c r="C69" i="4"/>
  <c r="D69" i="4"/>
  <c r="F69" i="4"/>
  <c r="G69" i="4"/>
  <c r="B70" i="4"/>
  <c r="C70" i="4"/>
  <c r="D70" i="4"/>
  <c r="F70" i="4"/>
  <c r="G70" i="4"/>
  <c r="B71" i="4"/>
  <c r="C71" i="4"/>
  <c r="D71" i="4"/>
  <c r="F71" i="4"/>
  <c r="G71" i="4"/>
  <c r="B72" i="4"/>
  <c r="C72" i="4"/>
  <c r="D72" i="4"/>
  <c r="F72" i="4"/>
  <c r="G72" i="4"/>
  <c r="B73" i="4"/>
  <c r="C73" i="4"/>
  <c r="D73" i="4"/>
  <c r="F73" i="4"/>
  <c r="G73" i="4"/>
  <c r="B74" i="4"/>
  <c r="C74" i="4"/>
  <c r="D74" i="4"/>
  <c r="F74" i="4"/>
  <c r="G74" i="4"/>
  <c r="B75" i="4"/>
  <c r="C75" i="4"/>
  <c r="D75" i="4"/>
  <c r="F75" i="4"/>
  <c r="G75" i="4"/>
  <c r="B76" i="4"/>
  <c r="C76" i="4"/>
  <c r="D76" i="4"/>
  <c r="F76" i="4"/>
  <c r="G76" i="4"/>
  <c r="B77" i="4"/>
  <c r="C77" i="4"/>
  <c r="D77" i="4"/>
  <c r="F77" i="4"/>
  <c r="G77" i="4"/>
  <c r="B78" i="4"/>
  <c r="C78" i="4"/>
  <c r="D78" i="4"/>
  <c r="F78" i="4"/>
  <c r="G78" i="4"/>
  <c r="B79" i="4"/>
  <c r="C79" i="4"/>
  <c r="D79" i="4"/>
  <c r="F79" i="4"/>
  <c r="G79" i="4"/>
  <c r="B80" i="4"/>
  <c r="C80" i="4"/>
  <c r="D80" i="4"/>
  <c r="F80" i="4"/>
  <c r="G80" i="4"/>
  <c r="B81" i="4"/>
  <c r="C81" i="4"/>
  <c r="D81" i="4"/>
  <c r="F81" i="4"/>
  <c r="G81" i="4"/>
  <c r="B82" i="4"/>
  <c r="C82" i="4"/>
  <c r="D82" i="4"/>
  <c r="F82" i="4"/>
  <c r="G82" i="4"/>
  <c r="B83" i="4"/>
  <c r="C83" i="4"/>
  <c r="D83" i="4"/>
  <c r="F83" i="4"/>
  <c r="G83" i="4"/>
  <c r="B84" i="4"/>
  <c r="C84" i="4"/>
  <c r="D84" i="4"/>
  <c r="F84" i="4"/>
  <c r="G84" i="4"/>
  <c r="B85" i="4"/>
  <c r="C85" i="4"/>
  <c r="D85" i="4"/>
  <c r="F85" i="4"/>
  <c r="G85" i="4"/>
  <c r="B86" i="4"/>
  <c r="C86" i="4"/>
  <c r="D86" i="4"/>
  <c r="F86" i="4"/>
  <c r="G86" i="4"/>
  <c r="B87" i="4"/>
  <c r="C87" i="4"/>
  <c r="D87" i="4"/>
  <c r="F87" i="4"/>
  <c r="G87" i="4"/>
  <c r="B88" i="4"/>
  <c r="C88" i="4"/>
  <c r="D88" i="4"/>
  <c r="F88" i="4"/>
  <c r="G88" i="4"/>
  <c r="B89" i="4"/>
  <c r="C89" i="4"/>
  <c r="D89" i="4"/>
  <c r="F89" i="4"/>
  <c r="G89" i="4"/>
  <c r="B90" i="4"/>
  <c r="C90" i="4"/>
  <c r="D90" i="4"/>
  <c r="F90" i="4"/>
  <c r="G90" i="4"/>
  <c r="B91" i="4"/>
  <c r="C91" i="4"/>
  <c r="D91" i="4"/>
  <c r="F91" i="4"/>
  <c r="G91" i="4"/>
  <c r="B92" i="4"/>
  <c r="C92" i="4"/>
  <c r="D92" i="4"/>
  <c r="F92" i="4"/>
  <c r="G92" i="4"/>
  <c r="B93" i="4"/>
  <c r="C93" i="4"/>
  <c r="D93" i="4"/>
  <c r="F93" i="4"/>
  <c r="G93" i="4"/>
  <c r="B94" i="4"/>
  <c r="C94" i="4"/>
  <c r="D94" i="4"/>
  <c r="F94" i="4"/>
  <c r="G94" i="4"/>
  <c r="B95" i="4"/>
  <c r="C95" i="4"/>
  <c r="D95" i="4"/>
  <c r="F95" i="4"/>
  <c r="G95" i="4"/>
  <c r="B96" i="4"/>
  <c r="C96" i="4"/>
  <c r="D96" i="4"/>
  <c r="F96" i="4"/>
  <c r="G96" i="4"/>
  <c r="B97" i="4"/>
  <c r="C97" i="4"/>
  <c r="D97" i="4"/>
  <c r="F97" i="4"/>
  <c r="G97" i="4"/>
  <c r="B98" i="4"/>
  <c r="C98" i="4"/>
  <c r="D98" i="4"/>
  <c r="F98" i="4"/>
  <c r="G98" i="4"/>
  <c r="B99" i="4"/>
  <c r="C99" i="4"/>
  <c r="D99" i="4"/>
  <c r="F99" i="4"/>
  <c r="G99" i="4"/>
  <c r="B100" i="4"/>
  <c r="C100" i="4"/>
  <c r="D100" i="4"/>
  <c r="F100" i="4"/>
  <c r="G100" i="4"/>
  <c r="B101" i="4"/>
  <c r="C101" i="4"/>
  <c r="D101" i="4"/>
  <c r="F101" i="4"/>
  <c r="G101" i="4"/>
  <c r="B102" i="4"/>
  <c r="C102" i="4"/>
  <c r="D102" i="4"/>
  <c r="F102" i="4"/>
  <c r="G102" i="4"/>
  <c r="B103" i="4"/>
  <c r="C103" i="4"/>
  <c r="D103" i="4"/>
  <c r="F103" i="4"/>
  <c r="G103" i="4"/>
  <c r="B104" i="4"/>
  <c r="C104" i="4"/>
  <c r="D104" i="4"/>
  <c r="F104" i="4"/>
  <c r="G104" i="4"/>
  <c r="B105" i="4"/>
  <c r="C105" i="4"/>
  <c r="D105" i="4"/>
  <c r="F105" i="4"/>
  <c r="G105" i="4"/>
  <c r="B106" i="4"/>
  <c r="C106" i="4"/>
  <c r="D106" i="4"/>
  <c r="F106" i="4"/>
  <c r="G106" i="4"/>
  <c r="B107" i="4"/>
  <c r="C107" i="4"/>
  <c r="D107" i="4"/>
  <c r="F107" i="4"/>
  <c r="G107" i="4"/>
  <c r="B108" i="4"/>
  <c r="C108" i="4"/>
  <c r="D108" i="4"/>
  <c r="F108" i="4"/>
  <c r="G108" i="4"/>
  <c r="B109" i="4"/>
  <c r="C109" i="4"/>
  <c r="D109" i="4"/>
  <c r="F109" i="4"/>
  <c r="G109" i="4"/>
  <c r="B110" i="4"/>
  <c r="C110" i="4"/>
  <c r="D110" i="4"/>
  <c r="F110" i="4"/>
  <c r="G110" i="4"/>
  <c r="B111" i="4"/>
  <c r="C111" i="4"/>
  <c r="D111" i="4"/>
  <c r="F111" i="4"/>
  <c r="G111" i="4"/>
  <c r="B112" i="4"/>
  <c r="C112" i="4"/>
  <c r="D112" i="4"/>
  <c r="F112" i="4"/>
  <c r="G112" i="4"/>
  <c r="B113" i="4"/>
  <c r="C113" i="4"/>
  <c r="D113" i="4"/>
  <c r="F113" i="4"/>
  <c r="G113" i="4"/>
  <c r="B114" i="4"/>
  <c r="C114" i="4"/>
  <c r="D114" i="4"/>
  <c r="F114" i="4"/>
  <c r="G114" i="4"/>
  <c r="B115" i="4"/>
  <c r="C115" i="4"/>
  <c r="D115" i="4"/>
  <c r="F115" i="4"/>
  <c r="G115" i="4"/>
  <c r="B116" i="4"/>
  <c r="C116" i="4"/>
  <c r="D116" i="4"/>
  <c r="F116" i="4"/>
  <c r="G116" i="4"/>
  <c r="B117" i="4"/>
  <c r="C117" i="4"/>
  <c r="D117" i="4"/>
  <c r="F117" i="4"/>
  <c r="G117" i="4"/>
  <c r="B118" i="4"/>
  <c r="C118" i="4"/>
  <c r="D118" i="4"/>
  <c r="F118" i="4"/>
  <c r="G118" i="4"/>
  <c r="B119" i="4"/>
  <c r="C119" i="4"/>
  <c r="D119" i="4"/>
  <c r="F119" i="4"/>
  <c r="G119" i="4"/>
  <c r="B120" i="4"/>
  <c r="C120" i="4"/>
  <c r="D120" i="4"/>
  <c r="F120" i="4"/>
  <c r="G120" i="4"/>
  <c r="B121" i="4"/>
  <c r="C121" i="4"/>
  <c r="D121" i="4"/>
  <c r="F121" i="4"/>
  <c r="G121" i="4"/>
  <c r="B122" i="4"/>
  <c r="C122" i="4"/>
  <c r="D122" i="4"/>
  <c r="F122" i="4"/>
  <c r="G122" i="4"/>
  <c r="B123" i="4"/>
  <c r="C123" i="4"/>
  <c r="D123" i="4"/>
  <c r="F123" i="4"/>
  <c r="G123" i="4"/>
  <c r="B124" i="4"/>
  <c r="C124" i="4"/>
  <c r="D124" i="4"/>
  <c r="F124" i="4"/>
  <c r="G124" i="4"/>
  <c r="B125" i="4"/>
  <c r="C125" i="4"/>
  <c r="D125" i="4"/>
  <c r="F125" i="4"/>
  <c r="G125" i="4"/>
  <c r="B126" i="4"/>
  <c r="C126" i="4"/>
  <c r="D126" i="4"/>
  <c r="F126" i="4"/>
  <c r="G126" i="4"/>
  <c r="B127" i="4"/>
  <c r="C127" i="4"/>
  <c r="D127" i="4"/>
  <c r="F127" i="4"/>
  <c r="G127" i="4"/>
  <c r="B128" i="4"/>
  <c r="C128" i="4"/>
  <c r="D128" i="4"/>
  <c r="F128" i="4"/>
  <c r="G128" i="4"/>
  <c r="B129" i="4"/>
  <c r="C129" i="4"/>
  <c r="D129" i="4"/>
  <c r="F129" i="4"/>
  <c r="G129" i="4"/>
  <c r="B130" i="4"/>
  <c r="C130" i="4"/>
  <c r="D130" i="4"/>
  <c r="F130" i="4"/>
  <c r="G130" i="4"/>
  <c r="B131" i="4"/>
  <c r="C131" i="4"/>
  <c r="D131" i="4"/>
  <c r="F131" i="4"/>
  <c r="G131" i="4"/>
  <c r="B132" i="4"/>
  <c r="C132" i="4"/>
  <c r="D132" i="4"/>
  <c r="F132" i="4"/>
  <c r="G132" i="4"/>
  <c r="B133" i="4"/>
  <c r="C133" i="4"/>
  <c r="D133" i="4"/>
  <c r="F133" i="4"/>
  <c r="G133" i="4"/>
  <c r="B134" i="4"/>
  <c r="C134" i="4"/>
  <c r="D134" i="4"/>
  <c r="F134" i="4"/>
  <c r="G134" i="4"/>
  <c r="B135" i="4"/>
  <c r="C135" i="4"/>
  <c r="D135" i="4"/>
  <c r="F135" i="4"/>
  <c r="G135" i="4"/>
  <c r="B136" i="4"/>
  <c r="C136" i="4"/>
  <c r="D136" i="4"/>
  <c r="F136" i="4"/>
  <c r="G136" i="4"/>
  <c r="B137" i="4"/>
  <c r="C137" i="4"/>
  <c r="D137" i="4"/>
  <c r="F137" i="4"/>
  <c r="G137" i="4"/>
  <c r="B138" i="4"/>
  <c r="C138" i="4"/>
  <c r="D138" i="4"/>
  <c r="F138" i="4"/>
  <c r="G138" i="4"/>
  <c r="B139" i="4"/>
  <c r="C139" i="4"/>
  <c r="D139" i="4"/>
  <c r="F139" i="4"/>
  <c r="G139" i="4"/>
  <c r="B140" i="4"/>
  <c r="C140" i="4"/>
  <c r="D140" i="4"/>
  <c r="F140" i="4"/>
  <c r="G140" i="4"/>
  <c r="B141" i="4"/>
  <c r="C141" i="4"/>
  <c r="D141" i="4"/>
  <c r="F141" i="4"/>
  <c r="G141" i="4"/>
  <c r="B142" i="4"/>
  <c r="C142" i="4"/>
  <c r="D142" i="4"/>
  <c r="F142" i="4"/>
  <c r="G142" i="4"/>
  <c r="B143" i="4"/>
  <c r="C143" i="4"/>
  <c r="D143" i="4"/>
  <c r="F143" i="4"/>
  <c r="G143" i="4"/>
  <c r="B144" i="4"/>
  <c r="C144" i="4"/>
  <c r="D144" i="4"/>
  <c r="F144" i="4"/>
  <c r="G144" i="4"/>
  <c r="B145" i="4"/>
  <c r="C145" i="4"/>
  <c r="D145" i="4"/>
  <c r="F145" i="4"/>
  <c r="G145" i="4"/>
  <c r="B146" i="4"/>
  <c r="C146" i="4"/>
  <c r="D146" i="4"/>
  <c r="F146" i="4"/>
  <c r="G146" i="4"/>
  <c r="B147" i="4"/>
  <c r="C147" i="4"/>
  <c r="D147" i="4"/>
  <c r="F147" i="4"/>
  <c r="G147" i="4"/>
  <c r="B148" i="4"/>
  <c r="C148" i="4"/>
  <c r="D148" i="4"/>
  <c r="F148" i="4"/>
  <c r="G148" i="4"/>
  <c r="B149" i="4"/>
  <c r="C149" i="4"/>
  <c r="D149" i="4"/>
  <c r="F149" i="4"/>
  <c r="G149" i="4"/>
  <c r="B150" i="4"/>
  <c r="C150" i="4"/>
  <c r="D150" i="4"/>
  <c r="F150" i="4"/>
  <c r="G150" i="4"/>
  <c r="B151" i="4"/>
  <c r="C151" i="4"/>
  <c r="D151" i="4"/>
  <c r="F151" i="4"/>
  <c r="G151" i="4"/>
  <c r="B152" i="4"/>
  <c r="C152" i="4"/>
  <c r="D152" i="4"/>
  <c r="F152" i="4"/>
  <c r="G152" i="4"/>
  <c r="B153" i="4"/>
  <c r="C153" i="4"/>
  <c r="D153" i="4"/>
  <c r="F153" i="4"/>
  <c r="G153" i="4"/>
  <c r="B154" i="4"/>
  <c r="C154" i="4"/>
  <c r="D154" i="4"/>
  <c r="F154" i="4"/>
  <c r="G154" i="4"/>
  <c r="B155" i="4"/>
  <c r="C155" i="4"/>
  <c r="D155" i="4"/>
  <c r="F155" i="4"/>
  <c r="G155" i="4"/>
  <c r="B156" i="4"/>
  <c r="C156" i="4"/>
  <c r="D156" i="4"/>
  <c r="F156" i="4"/>
  <c r="G156" i="4"/>
  <c r="B157" i="4"/>
  <c r="C157" i="4"/>
  <c r="D157" i="4"/>
  <c r="F157" i="4"/>
  <c r="G157" i="4"/>
  <c r="B158" i="4"/>
  <c r="C158" i="4"/>
  <c r="D158" i="4"/>
  <c r="F158" i="4"/>
  <c r="G158" i="4"/>
  <c r="B159" i="4"/>
  <c r="C159" i="4"/>
  <c r="D159" i="4"/>
  <c r="F159" i="4"/>
  <c r="G159" i="4"/>
  <c r="B160" i="4"/>
  <c r="C160" i="4"/>
  <c r="D160" i="4"/>
  <c r="F160" i="4"/>
  <c r="G160" i="4"/>
  <c r="B161" i="4"/>
  <c r="C161" i="4"/>
  <c r="D161" i="4"/>
  <c r="F161" i="4"/>
  <c r="G161" i="4"/>
  <c r="B162" i="4"/>
  <c r="C162" i="4"/>
  <c r="D162" i="4"/>
  <c r="F162" i="4"/>
  <c r="G162" i="4"/>
  <c r="B163" i="4"/>
  <c r="C163" i="4"/>
  <c r="D163" i="4"/>
  <c r="F163" i="4"/>
  <c r="G163" i="4"/>
  <c r="B164" i="4"/>
  <c r="C164" i="4"/>
  <c r="D164" i="4"/>
  <c r="F164" i="4"/>
  <c r="G164" i="4"/>
  <c r="B165" i="4"/>
  <c r="C165" i="4"/>
  <c r="D165" i="4"/>
  <c r="F165" i="4"/>
  <c r="G165" i="4"/>
  <c r="B166" i="4"/>
  <c r="C166" i="4"/>
  <c r="D166" i="4"/>
  <c r="F166" i="4"/>
  <c r="G166" i="4"/>
  <c r="B167" i="4"/>
  <c r="C167" i="4"/>
  <c r="D167" i="4"/>
  <c r="F167" i="4"/>
  <c r="G167" i="4"/>
  <c r="B168" i="4"/>
  <c r="C168" i="4"/>
  <c r="D168" i="4"/>
  <c r="F168" i="4"/>
  <c r="G168" i="4"/>
  <c r="B169" i="4"/>
  <c r="C169" i="4"/>
  <c r="D169" i="4"/>
  <c r="F169" i="4"/>
  <c r="G169" i="4"/>
  <c r="B170" i="4"/>
  <c r="C170" i="4"/>
  <c r="D170" i="4"/>
  <c r="F170" i="4"/>
  <c r="G170" i="4"/>
  <c r="B171" i="4"/>
  <c r="C171" i="4"/>
  <c r="D171" i="4"/>
  <c r="F171" i="4"/>
  <c r="G171" i="4"/>
  <c r="B172" i="4"/>
  <c r="C172" i="4"/>
  <c r="D172" i="4"/>
  <c r="F172" i="4"/>
  <c r="G172" i="4"/>
  <c r="B173" i="4"/>
  <c r="C173" i="4"/>
  <c r="D173" i="4"/>
  <c r="F173" i="4"/>
  <c r="G173" i="4"/>
  <c r="B174" i="4"/>
  <c r="C174" i="4"/>
  <c r="D174" i="4"/>
  <c r="F174" i="4"/>
  <c r="G174" i="4"/>
  <c r="B175" i="4"/>
  <c r="C175" i="4"/>
  <c r="D175" i="4"/>
  <c r="F175" i="4"/>
  <c r="G175" i="4"/>
  <c r="B176" i="4"/>
  <c r="C176" i="4"/>
  <c r="D176" i="4"/>
  <c r="F176" i="4"/>
  <c r="G176" i="4"/>
  <c r="B177" i="4"/>
  <c r="C177" i="4"/>
  <c r="D177" i="4"/>
  <c r="F177" i="4"/>
  <c r="G177" i="4"/>
  <c r="B178" i="4"/>
  <c r="C178" i="4"/>
  <c r="D178" i="4"/>
  <c r="F178" i="4"/>
  <c r="G178" i="4"/>
  <c r="B179" i="4"/>
  <c r="C179" i="4"/>
  <c r="D179" i="4"/>
  <c r="F179" i="4"/>
  <c r="G179" i="4"/>
  <c r="B180" i="4"/>
  <c r="C180" i="4"/>
  <c r="D180" i="4"/>
  <c r="F180" i="4"/>
  <c r="G180" i="4"/>
  <c r="B181" i="4"/>
  <c r="C181" i="4"/>
  <c r="D181" i="4"/>
  <c r="F181" i="4"/>
  <c r="G181" i="4"/>
  <c r="B182" i="4"/>
  <c r="C182" i="4"/>
  <c r="D182" i="4"/>
  <c r="F182" i="4"/>
  <c r="G182" i="4"/>
  <c r="B183" i="4"/>
  <c r="C183" i="4"/>
  <c r="D183" i="4"/>
  <c r="F183" i="4"/>
  <c r="G183" i="4"/>
  <c r="B184" i="4"/>
  <c r="C184" i="4"/>
  <c r="D184" i="4"/>
  <c r="F184" i="4"/>
  <c r="G184" i="4"/>
  <c r="B185" i="4"/>
  <c r="C185" i="4"/>
  <c r="D185" i="4"/>
  <c r="F185" i="4"/>
  <c r="G185" i="4"/>
  <c r="B186" i="4"/>
  <c r="C186" i="4"/>
  <c r="D186" i="4"/>
  <c r="F186" i="4"/>
  <c r="G186" i="4"/>
  <c r="B187" i="4"/>
  <c r="C187" i="4"/>
  <c r="D187" i="4"/>
  <c r="F187" i="4"/>
  <c r="G187" i="4"/>
  <c r="C56" i="3"/>
  <c r="D56" i="3"/>
  <c r="E56" i="3"/>
  <c r="F56" i="3"/>
  <c r="G56" i="3"/>
  <c r="H56" i="3"/>
  <c r="I56" i="3"/>
  <c r="C57" i="3"/>
  <c r="D57" i="3"/>
  <c r="E57" i="3"/>
  <c r="F57" i="3"/>
  <c r="G57" i="3"/>
  <c r="H57" i="3"/>
  <c r="I57" i="3"/>
  <c r="C58" i="3"/>
  <c r="D58" i="3"/>
  <c r="E58" i="3"/>
  <c r="F58" i="3"/>
  <c r="G58" i="3"/>
  <c r="H58" i="3"/>
  <c r="I58" i="3"/>
  <c r="C59" i="3"/>
  <c r="D59" i="3"/>
  <c r="E59" i="3"/>
  <c r="F59" i="3"/>
  <c r="G59" i="3"/>
  <c r="H59" i="3"/>
  <c r="I59" i="3"/>
  <c r="C60" i="3"/>
  <c r="D60" i="3"/>
  <c r="E60" i="3"/>
  <c r="G60" i="3"/>
  <c r="H60" i="3"/>
  <c r="I60" i="3"/>
  <c r="B188" i="4" l="1"/>
  <c r="C188" i="4"/>
  <c r="D188" i="4"/>
  <c r="F188" i="4"/>
  <c r="G188" i="4"/>
  <c r="B189" i="4"/>
  <c r="C189" i="4"/>
  <c r="D189" i="4"/>
  <c r="F189" i="4"/>
  <c r="G189" i="4"/>
  <c r="B190" i="4"/>
  <c r="C190" i="4"/>
  <c r="D190" i="4"/>
  <c r="F190" i="4"/>
  <c r="G190" i="4"/>
  <c r="B191" i="4"/>
  <c r="C191" i="4"/>
  <c r="D191" i="4"/>
  <c r="F191" i="4"/>
  <c r="G191" i="4"/>
  <c r="B192" i="4"/>
  <c r="C192" i="4"/>
  <c r="D192" i="4"/>
  <c r="F192" i="4"/>
  <c r="G192" i="4"/>
  <c r="B193" i="4"/>
  <c r="C193" i="4"/>
  <c r="D193" i="4"/>
  <c r="F193" i="4"/>
  <c r="G193" i="4"/>
  <c r="B194" i="4"/>
  <c r="C194" i="4"/>
  <c r="D194" i="4"/>
  <c r="F194" i="4"/>
  <c r="G194" i="4"/>
  <c r="B195" i="4"/>
  <c r="C195" i="4"/>
  <c r="D195" i="4"/>
  <c r="F195" i="4"/>
  <c r="G195" i="4"/>
  <c r="B196" i="4"/>
  <c r="C196" i="4"/>
  <c r="D196" i="4"/>
  <c r="F196" i="4"/>
  <c r="G196" i="4"/>
  <c r="B197" i="4"/>
  <c r="C197" i="4"/>
  <c r="D197" i="4"/>
  <c r="F197" i="4"/>
  <c r="G197" i="4"/>
  <c r="B198" i="4"/>
  <c r="C198" i="4"/>
  <c r="D198" i="4"/>
  <c r="F198" i="4"/>
  <c r="G198" i="4"/>
  <c r="B199" i="4"/>
  <c r="C199" i="4"/>
  <c r="D199" i="4"/>
  <c r="F199" i="4"/>
  <c r="G199" i="4"/>
  <c r="B200" i="4"/>
  <c r="C200" i="4"/>
  <c r="D200" i="4"/>
  <c r="F200" i="4"/>
  <c r="G200" i="4"/>
  <c r="B201" i="4"/>
  <c r="C201" i="4"/>
  <c r="D201" i="4"/>
  <c r="F201" i="4"/>
  <c r="G201" i="4"/>
  <c r="B202" i="4"/>
  <c r="C202" i="4"/>
  <c r="D202" i="4"/>
  <c r="F202" i="4"/>
  <c r="G202" i="4"/>
  <c r="B203" i="4"/>
  <c r="C203" i="4"/>
  <c r="D203" i="4"/>
  <c r="F203" i="4"/>
  <c r="G203" i="4"/>
  <c r="B204" i="4"/>
  <c r="C204" i="4"/>
  <c r="D204" i="4"/>
  <c r="F204" i="4"/>
  <c r="G204" i="4"/>
  <c r="B205" i="4"/>
  <c r="C205" i="4"/>
  <c r="D205" i="4"/>
  <c r="F205" i="4"/>
  <c r="G205" i="4"/>
  <c r="B206" i="4"/>
  <c r="C206" i="4"/>
  <c r="D206" i="4"/>
  <c r="F206" i="4"/>
  <c r="G206" i="4"/>
  <c r="B207" i="4"/>
  <c r="C207" i="4"/>
  <c r="D207" i="4"/>
  <c r="F207" i="4"/>
  <c r="G207" i="4"/>
  <c r="B53" i="6" l="1"/>
  <c r="C53" i="6"/>
  <c r="D53" i="6"/>
  <c r="E53" i="6"/>
  <c r="F53" i="6"/>
  <c r="B54" i="6"/>
  <c r="C54" i="6"/>
  <c r="D54" i="6"/>
  <c r="E54" i="6"/>
  <c r="F54" i="6"/>
  <c r="B55" i="6"/>
  <c r="C55" i="6"/>
  <c r="D55" i="6"/>
  <c r="E55" i="6"/>
  <c r="F55" i="6"/>
  <c r="B56" i="6"/>
  <c r="C56" i="6"/>
  <c r="D56" i="6"/>
  <c r="E56" i="6"/>
  <c r="F56" i="6"/>
  <c r="B57" i="6"/>
  <c r="C57" i="6"/>
  <c r="D57" i="6"/>
  <c r="E57" i="6"/>
  <c r="F57" i="6"/>
  <c r="B58" i="6"/>
  <c r="C58" i="6"/>
  <c r="D58" i="6"/>
  <c r="E58" i="6"/>
  <c r="F58" i="6"/>
  <c r="B59" i="6"/>
  <c r="C59" i="6"/>
  <c r="D59" i="6"/>
  <c r="E59" i="6"/>
  <c r="F59" i="6"/>
  <c r="B60" i="6"/>
  <c r="C60" i="6"/>
  <c r="D60" i="6"/>
  <c r="E60" i="6"/>
  <c r="F60" i="6"/>
  <c r="B61" i="6"/>
  <c r="C61" i="6"/>
  <c r="D61" i="6"/>
  <c r="E61" i="6"/>
  <c r="F61" i="6"/>
  <c r="B62" i="6"/>
  <c r="C62" i="6"/>
  <c r="D62" i="6"/>
  <c r="E62" i="6"/>
  <c r="F62" i="6"/>
  <c r="B63" i="6"/>
  <c r="C63" i="6"/>
  <c r="D63" i="6"/>
  <c r="E63" i="6"/>
  <c r="F63" i="6"/>
  <c r="B64" i="6"/>
  <c r="C64" i="6"/>
  <c r="D64" i="6"/>
  <c r="E64" i="6"/>
  <c r="F64" i="6"/>
  <c r="B65" i="6"/>
  <c r="C65" i="6"/>
  <c r="D65" i="6"/>
  <c r="E65" i="6"/>
  <c r="F65" i="6"/>
  <c r="B66" i="6"/>
  <c r="C66" i="6"/>
  <c r="D66" i="6"/>
  <c r="E66" i="6"/>
  <c r="F66" i="6"/>
  <c r="B67" i="6"/>
  <c r="C67" i="6"/>
  <c r="D67" i="6"/>
  <c r="E67" i="6"/>
  <c r="F67" i="6"/>
  <c r="B68" i="6"/>
  <c r="C68" i="6"/>
  <c r="D68" i="6"/>
  <c r="E68" i="6"/>
  <c r="F68" i="6"/>
  <c r="B69" i="6"/>
  <c r="C69" i="6"/>
  <c r="D69" i="6"/>
  <c r="E69" i="6"/>
  <c r="F69" i="6"/>
  <c r="B70" i="6"/>
  <c r="C70" i="6"/>
  <c r="D70" i="6"/>
  <c r="E70" i="6"/>
  <c r="F70" i="6"/>
  <c r="B71" i="6"/>
  <c r="C71" i="6"/>
  <c r="D71" i="6"/>
  <c r="E71" i="6"/>
  <c r="F71" i="6"/>
  <c r="B72" i="6"/>
  <c r="C72" i="6"/>
  <c r="D72" i="6"/>
  <c r="E72" i="6"/>
  <c r="F72" i="6"/>
  <c r="B73" i="6"/>
  <c r="C73" i="6"/>
  <c r="D73" i="6"/>
  <c r="E73" i="6"/>
  <c r="F73" i="6"/>
  <c r="B74" i="6"/>
  <c r="C74" i="6"/>
  <c r="D74" i="6"/>
  <c r="E74" i="6"/>
  <c r="F74" i="6"/>
  <c r="B75" i="6"/>
  <c r="C75" i="6"/>
  <c r="D75" i="6"/>
  <c r="E75" i="6"/>
  <c r="F75" i="6"/>
  <c r="B76" i="6"/>
  <c r="C76" i="6"/>
  <c r="D76" i="6"/>
  <c r="E76" i="6"/>
  <c r="F76" i="6"/>
  <c r="B77" i="6"/>
  <c r="C77" i="6"/>
  <c r="D77" i="6"/>
  <c r="E77" i="6"/>
  <c r="F77" i="6"/>
  <c r="B78" i="6"/>
  <c r="C78" i="6"/>
  <c r="D78" i="6"/>
  <c r="E78" i="6"/>
  <c r="F78" i="6"/>
  <c r="B79" i="6"/>
  <c r="C79" i="6"/>
  <c r="D79" i="6"/>
  <c r="E79" i="6"/>
  <c r="F79" i="6"/>
  <c r="B80" i="6"/>
  <c r="C80" i="6"/>
  <c r="D80" i="6"/>
  <c r="E80" i="6"/>
  <c r="F80" i="6"/>
  <c r="B81" i="6"/>
  <c r="C81" i="6"/>
  <c r="D81" i="6"/>
  <c r="E81" i="6"/>
  <c r="F81" i="6"/>
  <c r="B82" i="6"/>
  <c r="C82" i="6"/>
  <c r="D82" i="6"/>
  <c r="E82" i="6"/>
  <c r="F82" i="6"/>
  <c r="B83" i="6"/>
  <c r="C83" i="6"/>
  <c r="D83" i="6"/>
  <c r="E83" i="6"/>
  <c r="F83" i="6"/>
  <c r="B84" i="6"/>
  <c r="C84" i="6"/>
  <c r="D84" i="6"/>
  <c r="E84" i="6"/>
  <c r="F84" i="6"/>
  <c r="B85" i="6"/>
  <c r="C85" i="6"/>
  <c r="D85" i="6"/>
  <c r="E85" i="6"/>
  <c r="F85" i="6"/>
  <c r="B86" i="6"/>
  <c r="C86" i="6"/>
  <c r="D86" i="6"/>
  <c r="E86" i="6"/>
  <c r="F86" i="6"/>
  <c r="B87" i="6"/>
  <c r="C87" i="6"/>
  <c r="D87" i="6"/>
  <c r="E87" i="6"/>
  <c r="F87" i="6"/>
  <c r="B88" i="6"/>
  <c r="C88" i="6"/>
  <c r="D88" i="6"/>
  <c r="E88" i="6"/>
  <c r="F88" i="6"/>
  <c r="B89" i="6"/>
  <c r="C89" i="6"/>
  <c r="D89" i="6"/>
  <c r="E89" i="6"/>
  <c r="F89" i="6"/>
  <c r="B90" i="6"/>
  <c r="C90" i="6"/>
  <c r="D90" i="6"/>
  <c r="E90" i="6"/>
  <c r="F90" i="6"/>
  <c r="B91" i="6"/>
  <c r="C91" i="6"/>
  <c r="D91" i="6"/>
  <c r="E91" i="6"/>
  <c r="F91" i="6"/>
  <c r="B92" i="6"/>
  <c r="C92" i="6"/>
  <c r="D92" i="6"/>
  <c r="E92" i="6"/>
  <c r="F92" i="6"/>
  <c r="B93" i="6"/>
  <c r="C93" i="6"/>
  <c r="D93" i="6"/>
  <c r="E93" i="6"/>
  <c r="F93" i="6"/>
  <c r="B94" i="6"/>
  <c r="C94" i="6"/>
  <c r="D94" i="6"/>
  <c r="E94" i="6"/>
  <c r="F94" i="6"/>
  <c r="B95" i="6"/>
  <c r="C95" i="6"/>
  <c r="D95" i="6"/>
  <c r="E95" i="6"/>
  <c r="F95" i="6"/>
  <c r="B96" i="6"/>
  <c r="C96" i="6"/>
  <c r="D96" i="6"/>
  <c r="E96" i="6"/>
  <c r="F96" i="6"/>
  <c r="B97" i="6"/>
  <c r="C97" i="6"/>
  <c r="D97" i="6"/>
  <c r="E97" i="6"/>
  <c r="F97" i="6"/>
  <c r="B98" i="6"/>
  <c r="C98" i="6"/>
  <c r="D98" i="6"/>
  <c r="E98" i="6"/>
  <c r="F98" i="6"/>
  <c r="B99" i="6"/>
  <c r="C99" i="6"/>
  <c r="D99" i="6"/>
  <c r="E99" i="6"/>
  <c r="F99" i="6"/>
  <c r="B100" i="6"/>
  <c r="C100" i="6"/>
  <c r="D100" i="6"/>
  <c r="E100" i="6"/>
  <c r="F100" i="6"/>
  <c r="B101" i="6"/>
  <c r="C101" i="6"/>
  <c r="D101" i="6"/>
  <c r="E101" i="6"/>
  <c r="F101" i="6"/>
  <c r="B102" i="6"/>
  <c r="C102" i="6"/>
  <c r="D102" i="6"/>
  <c r="E102" i="6"/>
  <c r="F102" i="6"/>
  <c r="B131" i="6" l="1"/>
  <c r="C131" i="6"/>
  <c r="D131" i="6"/>
  <c r="E131" i="6"/>
  <c r="F131" i="6"/>
  <c r="B132" i="6"/>
  <c r="C132" i="6"/>
  <c r="D132" i="6"/>
  <c r="E132" i="6"/>
  <c r="F132" i="6"/>
  <c r="B4" i="6" l="1"/>
  <c r="C4" i="6"/>
  <c r="D4" i="6"/>
  <c r="E4" i="6"/>
  <c r="F4" i="6"/>
  <c r="B5" i="6"/>
  <c r="C5" i="6"/>
  <c r="D5" i="6"/>
  <c r="E5" i="6"/>
  <c r="F5" i="6"/>
  <c r="B6" i="6"/>
  <c r="C6" i="6"/>
  <c r="D6" i="6"/>
  <c r="E6" i="6"/>
  <c r="F6" i="6"/>
  <c r="B7" i="6"/>
  <c r="C7" i="6"/>
  <c r="D7" i="6"/>
  <c r="E7" i="6"/>
  <c r="F7" i="6"/>
  <c r="B8" i="6"/>
  <c r="C8" i="6"/>
  <c r="D8" i="6"/>
  <c r="E8" i="6"/>
  <c r="F8" i="6"/>
  <c r="B9" i="6"/>
  <c r="C9" i="6"/>
  <c r="D9" i="6"/>
  <c r="E9" i="6"/>
  <c r="F9" i="6"/>
  <c r="B10" i="6"/>
  <c r="C10" i="6"/>
  <c r="D10" i="6"/>
  <c r="E10" i="6"/>
  <c r="F10" i="6"/>
  <c r="B11" i="6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14" i="6"/>
  <c r="C14" i="6"/>
  <c r="D14" i="6"/>
  <c r="E14" i="6"/>
  <c r="F14" i="6"/>
  <c r="B15" i="6"/>
  <c r="C15" i="6"/>
  <c r="D15" i="6"/>
  <c r="E15" i="6"/>
  <c r="F15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22" i="6"/>
  <c r="C22" i="6"/>
  <c r="D22" i="6"/>
  <c r="E22" i="6"/>
  <c r="F22" i="6"/>
  <c r="B23" i="6"/>
  <c r="C23" i="6"/>
  <c r="D23" i="6"/>
  <c r="E23" i="6"/>
  <c r="F23" i="6"/>
  <c r="B24" i="6"/>
  <c r="C24" i="6"/>
  <c r="D24" i="6"/>
  <c r="E24" i="6"/>
  <c r="F24" i="6"/>
  <c r="B25" i="6"/>
  <c r="C25" i="6"/>
  <c r="D25" i="6"/>
  <c r="E25" i="6"/>
  <c r="F25" i="6"/>
  <c r="B26" i="6"/>
  <c r="C26" i="6"/>
  <c r="D26" i="6"/>
  <c r="E26" i="6"/>
  <c r="F26" i="6"/>
  <c r="B27" i="6"/>
  <c r="C27" i="6"/>
  <c r="D27" i="6"/>
  <c r="E27" i="6"/>
  <c r="F27" i="6"/>
  <c r="B28" i="6"/>
  <c r="C28" i="6"/>
  <c r="D28" i="6"/>
  <c r="E28" i="6"/>
  <c r="F28" i="6"/>
  <c r="B29" i="6"/>
  <c r="C29" i="6"/>
  <c r="D29" i="6"/>
  <c r="E29" i="6"/>
  <c r="F29" i="6"/>
  <c r="B30" i="6"/>
  <c r="C30" i="6"/>
  <c r="D30" i="6"/>
  <c r="E30" i="6"/>
  <c r="F30" i="6"/>
  <c r="B31" i="6"/>
  <c r="C31" i="6"/>
  <c r="D31" i="6"/>
  <c r="E31" i="6"/>
  <c r="F31" i="6"/>
  <c r="B32" i="6"/>
  <c r="C32" i="6"/>
  <c r="D32" i="6"/>
  <c r="E32" i="6"/>
  <c r="F32" i="6"/>
  <c r="B33" i="6"/>
  <c r="C33" i="6"/>
  <c r="D33" i="6"/>
  <c r="E33" i="6"/>
  <c r="F33" i="6"/>
  <c r="B34" i="6"/>
  <c r="C34" i="6"/>
  <c r="D34" i="6"/>
  <c r="E34" i="6"/>
  <c r="F34" i="6"/>
  <c r="B35" i="6"/>
  <c r="C35" i="6"/>
  <c r="D35" i="6"/>
  <c r="E35" i="6"/>
  <c r="F35" i="6"/>
  <c r="B36" i="6"/>
  <c r="C36" i="6"/>
  <c r="D36" i="6"/>
  <c r="E36" i="6"/>
  <c r="F36" i="6"/>
  <c r="B37" i="6"/>
  <c r="C37" i="6"/>
  <c r="D37" i="6"/>
  <c r="E37" i="6"/>
  <c r="F37" i="6"/>
  <c r="B38" i="6"/>
  <c r="C38" i="6"/>
  <c r="D38" i="6"/>
  <c r="E38" i="6"/>
  <c r="F38" i="6"/>
  <c r="B39" i="6"/>
  <c r="C39" i="6"/>
  <c r="D39" i="6"/>
  <c r="E39" i="6"/>
  <c r="F39" i="6"/>
  <c r="B40" i="6"/>
  <c r="C40" i="6"/>
  <c r="D40" i="6"/>
  <c r="E40" i="6"/>
  <c r="F40" i="6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5" i="6"/>
  <c r="C45" i="6"/>
  <c r="D45" i="6"/>
  <c r="E45" i="6"/>
  <c r="F45" i="6"/>
  <c r="B46" i="6"/>
  <c r="C46" i="6"/>
  <c r="D46" i="6"/>
  <c r="E46" i="6"/>
  <c r="F46" i="6"/>
  <c r="B47" i="6"/>
  <c r="C47" i="6"/>
  <c r="D47" i="6"/>
  <c r="E47" i="6"/>
  <c r="F47" i="6"/>
  <c r="B48" i="6"/>
  <c r="C48" i="6"/>
  <c r="D48" i="6"/>
  <c r="E48" i="6"/>
  <c r="F48" i="6"/>
  <c r="B49" i="6"/>
  <c r="C49" i="6"/>
  <c r="D49" i="6"/>
  <c r="E49" i="6"/>
  <c r="F49" i="6"/>
  <c r="B50" i="6"/>
  <c r="C50" i="6"/>
  <c r="D50" i="6"/>
  <c r="E50" i="6"/>
  <c r="F50" i="6"/>
  <c r="B51" i="6"/>
  <c r="C51" i="6"/>
  <c r="D51" i="6"/>
  <c r="E51" i="6"/>
  <c r="F51" i="6"/>
  <c r="B52" i="6"/>
  <c r="C52" i="6"/>
  <c r="D52" i="6"/>
  <c r="E52" i="6"/>
  <c r="F52" i="6"/>
  <c r="B103" i="6"/>
  <c r="C103" i="6"/>
  <c r="D103" i="6"/>
  <c r="E103" i="6"/>
  <c r="F103" i="6"/>
  <c r="B104" i="6"/>
  <c r="C104" i="6"/>
  <c r="D104" i="6"/>
  <c r="E104" i="6"/>
  <c r="F104" i="6"/>
  <c r="B105" i="6"/>
  <c r="C105" i="6"/>
  <c r="D105" i="6"/>
  <c r="E105" i="6"/>
  <c r="F105" i="6"/>
  <c r="B106" i="6"/>
  <c r="C106" i="6"/>
  <c r="D106" i="6"/>
  <c r="E106" i="6"/>
  <c r="F106" i="6"/>
  <c r="B107" i="6"/>
  <c r="C107" i="6"/>
  <c r="D107" i="6"/>
  <c r="E107" i="6"/>
  <c r="F107" i="6"/>
  <c r="B108" i="6"/>
  <c r="C108" i="6"/>
  <c r="D108" i="6"/>
  <c r="E108" i="6"/>
  <c r="F108" i="6"/>
  <c r="B109" i="6"/>
  <c r="C109" i="6"/>
  <c r="D109" i="6"/>
  <c r="E109" i="6"/>
  <c r="F109" i="6"/>
  <c r="B110" i="6"/>
  <c r="C110" i="6"/>
  <c r="D110" i="6"/>
  <c r="E110" i="6"/>
  <c r="F110" i="6"/>
  <c r="B111" i="6"/>
  <c r="C111" i="6"/>
  <c r="D111" i="6"/>
  <c r="E111" i="6"/>
  <c r="F111" i="6"/>
  <c r="B112" i="6"/>
  <c r="C112" i="6"/>
  <c r="D112" i="6"/>
  <c r="E112" i="6"/>
  <c r="F112" i="6"/>
  <c r="B113" i="6"/>
  <c r="C113" i="6"/>
  <c r="D113" i="6"/>
  <c r="E113" i="6"/>
  <c r="F113" i="6"/>
  <c r="B114" i="6"/>
  <c r="C114" i="6"/>
  <c r="D114" i="6"/>
  <c r="E114" i="6"/>
  <c r="F114" i="6"/>
  <c r="B115" i="6"/>
  <c r="C115" i="6"/>
  <c r="D115" i="6"/>
  <c r="E115" i="6"/>
  <c r="F115" i="6"/>
  <c r="B116" i="6"/>
  <c r="C116" i="6"/>
  <c r="D116" i="6"/>
  <c r="E116" i="6"/>
  <c r="F116" i="6"/>
  <c r="B117" i="6"/>
  <c r="C117" i="6"/>
  <c r="D117" i="6"/>
  <c r="E117" i="6"/>
  <c r="F117" i="6"/>
  <c r="B118" i="6"/>
  <c r="C118" i="6"/>
  <c r="D118" i="6"/>
  <c r="E118" i="6"/>
  <c r="F118" i="6"/>
  <c r="B119" i="6"/>
  <c r="C119" i="6"/>
  <c r="D119" i="6"/>
  <c r="E119" i="6"/>
  <c r="F119" i="6"/>
  <c r="B120" i="6"/>
  <c r="C120" i="6"/>
  <c r="D120" i="6"/>
  <c r="E120" i="6"/>
  <c r="F120" i="6"/>
  <c r="B121" i="6"/>
  <c r="C121" i="6"/>
  <c r="D121" i="6"/>
  <c r="E121" i="6"/>
  <c r="F121" i="6"/>
  <c r="B122" i="6"/>
  <c r="C122" i="6"/>
  <c r="D122" i="6"/>
  <c r="E122" i="6"/>
  <c r="F122" i="6"/>
  <c r="B123" i="6"/>
  <c r="C123" i="6"/>
  <c r="D123" i="6"/>
  <c r="E123" i="6"/>
  <c r="F123" i="6"/>
  <c r="B124" i="6"/>
  <c r="C124" i="6"/>
  <c r="D124" i="6"/>
  <c r="E124" i="6"/>
  <c r="F124" i="6"/>
  <c r="B125" i="6"/>
  <c r="C125" i="6"/>
  <c r="D125" i="6"/>
  <c r="E125" i="6"/>
  <c r="F125" i="6"/>
  <c r="B126" i="6"/>
  <c r="C126" i="6"/>
  <c r="D126" i="6"/>
  <c r="E126" i="6"/>
  <c r="F126" i="6"/>
  <c r="B127" i="6"/>
  <c r="C127" i="6"/>
  <c r="D127" i="6"/>
  <c r="E127" i="6"/>
  <c r="F127" i="6"/>
  <c r="B128" i="6"/>
  <c r="C128" i="6"/>
  <c r="D128" i="6"/>
  <c r="E128" i="6"/>
  <c r="F128" i="6"/>
  <c r="B129" i="6"/>
  <c r="C129" i="6"/>
  <c r="D129" i="6"/>
  <c r="E129" i="6"/>
  <c r="F129" i="6"/>
  <c r="B130" i="6"/>
  <c r="C130" i="6"/>
  <c r="D130" i="6"/>
  <c r="E130" i="6"/>
  <c r="F130" i="6"/>
  <c r="B3" i="6" l="1"/>
  <c r="C3" i="6"/>
  <c r="D3" i="6"/>
  <c r="E3" i="6"/>
  <c r="F3" i="6"/>
</calcChain>
</file>

<file path=xl/sharedStrings.xml><?xml version="1.0" encoding="utf-8"?>
<sst xmlns="http://schemas.openxmlformats.org/spreadsheetml/2006/main" count="3086" uniqueCount="987">
  <si>
    <t>ИНН</t>
  </si>
  <si>
    <t>Фамилия</t>
  </si>
  <si>
    <t>Имя</t>
  </si>
  <si>
    <t>Отчество</t>
  </si>
  <si>
    <t>Наименование 
организации</t>
  </si>
  <si>
    <t>№ 
п/п</t>
  </si>
  <si>
    <t>Занимаемая должность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</si>
  <si>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</si>
  <si>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</si>
  <si>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</si>
  <si>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дата 
проверки 
знаний</t>
  </si>
  <si>
    <t>время 
проверки 
знаний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</si>
  <si>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</si>
  <si>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</si>
  <si>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</si>
  <si>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</si>
  <si>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</si>
  <si>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Центрального упрвления Ростехнадзора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</si>
  <si>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</si>
  <si>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</si>
  <si>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</si>
  <si>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</si>
  <si>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Сведения 
о предыдущей 
проверке</t>
  </si>
  <si>
    <t>Дата и причина проверки</t>
  </si>
  <si>
    <t>Подпись проверяемого работника</t>
  </si>
  <si>
    <t>Дата следующей проверки</t>
  </si>
  <si>
    <t>Члены комиссии по проверке знаний</t>
  </si>
  <si>
    <t>Общая оценка знаний, 
(группа по электробезопасности для ЭУ) 
и заключение комиссии по проверке знаний</t>
  </si>
  <si>
    <t>Дата предыдущей проверки, оценка знаний (и группа по электробезопасности для ЭУ)</t>
  </si>
  <si>
    <t>Дата 
заявления</t>
  </si>
  <si>
    <t>Наименование организации, Фамилия, имя, отчество (при наличии), занимаемая должность 
и стаж работы в этой должности</t>
  </si>
  <si>
    <t>приложение</t>
  </si>
  <si>
    <t>ЗАЯВКА</t>
  </si>
  <si>
    <t>на разовый допуск в здание Центрального управления Федеральной службы</t>
  </si>
  <si>
    <t>ФИО посетителя</t>
  </si>
  <si>
    <t>Откуда прибыл (организация)</t>
  </si>
  <si>
    <t>Цель визита</t>
  </si>
  <si>
    <t>Дата визита</t>
  </si>
  <si>
    <t>Ответственное лицо, номер кабинета</t>
  </si>
  <si>
    <t>Проверка знаний</t>
  </si>
  <si>
    <t xml:space="preserve">по экологическому, технологическому и атомному надзору лиц, не являющихся работниками </t>
  </si>
  <si>
    <t>Центрального управления Федеральной службы по экологическому, технологическому и атомному надзору</t>
  </si>
  <si>
    <t>СОГЛАСОВАНО:</t>
  </si>
  <si>
    <t>Заместитель председателя комиссии по проверке знаний</t>
  </si>
  <si>
    <t xml:space="preserve">главный государственный инспектор       </t>
  </si>
  <si>
    <t xml:space="preserve">государственный инспектор </t>
  </si>
  <si>
    <t>группа по 
электробезопасности 
(присваиваемая)</t>
  </si>
  <si>
    <t>время визита</t>
  </si>
  <si>
    <t>Гусаров В.М.</t>
  </si>
  <si>
    <t>Зиновьева Н.В.</t>
  </si>
  <si>
    <t>Савоскин Б.Н.</t>
  </si>
  <si>
    <t>б/н</t>
  </si>
  <si>
    <t>Демина Н.А. зал аттестации</t>
  </si>
  <si>
    <t xml:space="preserve"> </t>
  </si>
  <si>
    <t>1</t>
  </si>
  <si>
    <t>Заместитель начальника отдела                                                                                                     И.В. Морозов</t>
  </si>
  <si>
    <t>Заместитель руководителя                                                                                                             А.А. Учеваткин</t>
  </si>
  <si>
    <t>Заместитель руководителя                                                                                                            В.Н. Пономарев</t>
  </si>
  <si>
    <t>И.о. начальника отдела хозяйственного обеспечения                                                                  Д.В. Левчук</t>
  </si>
  <si>
    <t>02</t>
  </si>
  <si>
    <t>251</t>
  </si>
  <si>
    <t>13</t>
  </si>
  <si>
    <t>69э</t>
  </si>
  <si>
    <t>174</t>
  </si>
  <si>
    <t>2531/23ДЗКТ</t>
  </si>
  <si>
    <t>Б/Н</t>
  </si>
  <si>
    <t>1/09</t>
  </si>
  <si>
    <t>80</t>
  </si>
  <si>
    <t>08/22</t>
  </si>
  <si>
    <t>65</t>
  </si>
  <si>
    <t>51771-33</t>
  </si>
  <si>
    <t>№ 49 от  29.09.2023</t>
  </si>
  <si>
    <t>№ 49 от  29.09.2024</t>
  </si>
  <si>
    <t>20/09/23-К</t>
  </si>
  <si>
    <t>№ 862</t>
  </si>
  <si>
    <t>4635</t>
  </si>
  <si>
    <t>88</t>
  </si>
  <si>
    <t>1755</t>
  </si>
  <si>
    <t>250</t>
  </si>
  <si>
    <t>89/ЩА</t>
  </si>
  <si>
    <t>2794</t>
  </si>
  <si>
    <t>№ 5</t>
  </si>
  <si>
    <t>Руководитель</t>
  </si>
  <si>
    <t>Е.М. Тюменцев</t>
  </si>
  <si>
    <t>"_____"___________ 2024 года</t>
  </si>
  <si>
    <t>энергетического надзора по</t>
  </si>
  <si>
    <t>Официальное сокращенное наименование 
организации</t>
  </si>
  <si>
    <t>Дата 
рождения</t>
  </si>
  <si>
    <t>Стаж работы в занимаемой должности (1)</t>
  </si>
  <si>
    <t>Категория персонала(2)</t>
  </si>
  <si>
    <t>Тип организации (3)</t>
  </si>
  <si>
    <t>Области проверки знаний потребителей электроэнергии (4)</t>
  </si>
  <si>
    <t>ЕПГУ</t>
  </si>
  <si>
    <t>Начальник отдела                                                                Перегудин Э.Е.</t>
  </si>
  <si>
    <t>ООО "РИФ "АМЕТИСТ"</t>
  </si>
  <si>
    <t>5055002310</t>
  </si>
  <si>
    <t>Котов</t>
  </si>
  <si>
    <t>Денис</t>
  </si>
  <si>
    <t>Николаевич</t>
  </si>
  <si>
    <t>1979-11-13</t>
  </si>
  <si>
    <t>Главный инженер</t>
  </si>
  <si>
    <t>очередная</t>
  </si>
  <si>
    <t>V до и выше 1000 В</t>
  </si>
  <si>
    <t>Тарасов</t>
  </si>
  <si>
    <t>Алексей</t>
  </si>
  <si>
    <t>Леонидович</t>
  </si>
  <si>
    <t>1977-02-25</t>
  </si>
  <si>
    <t>Заместитель генерального директора по производству</t>
  </si>
  <si>
    <t>ООО "ГРИН ЭФФЕКТ"</t>
  </si>
  <si>
    <t>5017076159</t>
  </si>
  <si>
    <t>Атбашьян</t>
  </si>
  <si>
    <t>Игорь</t>
  </si>
  <si>
    <t>Владимирович</t>
  </si>
  <si>
    <t>1990-07-02</t>
  </si>
  <si>
    <t>Сервисный инженер</t>
  </si>
  <si>
    <t>внеочередная</t>
  </si>
  <si>
    <t>III до 1000 В</t>
  </si>
  <si>
    <t>Кудин</t>
  </si>
  <si>
    <t>Евгений</t>
  </si>
  <si>
    <t>Викторович</t>
  </si>
  <si>
    <t>1981-07-03</t>
  </si>
  <si>
    <t>Сохоров</t>
  </si>
  <si>
    <t>Михаил</t>
  </si>
  <si>
    <t>Анатольевич</t>
  </si>
  <si>
    <t>1989-06-20</t>
  </si>
  <si>
    <t>Начальник участка</t>
  </si>
  <si>
    <t>Мухарямов</t>
  </si>
  <si>
    <t>Рафаэль</t>
  </si>
  <si>
    <t>Равильевич</t>
  </si>
  <si>
    <t>2000-09-23</t>
  </si>
  <si>
    <t>первичная</t>
  </si>
  <si>
    <t>II до 1000 В</t>
  </si>
  <si>
    <t>ФГБУ "МФК МИНФИНА РОССИИ"</t>
  </si>
  <si>
    <t>5009067866</t>
  </si>
  <si>
    <t>Самородов</t>
  </si>
  <si>
    <t>1967-09-30</t>
  </si>
  <si>
    <t>Инженер-энергетик I категории</t>
  </si>
  <si>
    <t>III до и выше 1000 В</t>
  </si>
  <si>
    <t>Евстратенко</t>
  </si>
  <si>
    <t>Сергей</t>
  </si>
  <si>
    <t>Валерьевич</t>
  </si>
  <si>
    <t>1971-03-07</t>
  </si>
  <si>
    <t>Начальник отдела</t>
  </si>
  <si>
    <t>МАУК ККДК "ПОДМОСКОВЬЕ"</t>
  </si>
  <si>
    <t>5024145692</t>
  </si>
  <si>
    <t>Репешко</t>
  </si>
  <si>
    <t>Григорьевич</t>
  </si>
  <si>
    <t>1953-10-10</t>
  </si>
  <si>
    <t>Главный энергетик</t>
  </si>
  <si>
    <t>IV до 1000 В</t>
  </si>
  <si>
    <t>Керимов</t>
  </si>
  <si>
    <t>Эльшад</t>
  </si>
  <si>
    <t>Сабир Оглы</t>
  </si>
  <si>
    <t>1964-05-25</t>
  </si>
  <si>
    <t>Инженер по филиалам</t>
  </si>
  <si>
    <t>Ситников</t>
  </si>
  <si>
    <t>Николай</t>
  </si>
  <si>
    <t>Геннадьевич</t>
  </si>
  <si>
    <t>1973-08-29</t>
  </si>
  <si>
    <t>Сенаторов</t>
  </si>
  <si>
    <t>Александр</t>
  </si>
  <si>
    <t>Сергеевич</t>
  </si>
  <si>
    <t>1979-06-16</t>
  </si>
  <si>
    <t>ООО "ИТМ"</t>
  </si>
  <si>
    <t>5039010419</t>
  </si>
  <si>
    <t>Давлетов</t>
  </si>
  <si>
    <t>Олег</t>
  </si>
  <si>
    <t>Александрович</t>
  </si>
  <si>
    <t>1982-05-14</t>
  </si>
  <si>
    <t>Инженер по сервису</t>
  </si>
  <si>
    <t>ООО "ОРИС ПРОМ "</t>
  </si>
  <si>
    <t>7725146955</t>
  </si>
  <si>
    <t>Кузнецов</t>
  </si>
  <si>
    <t>1970-11-08</t>
  </si>
  <si>
    <t>электромонтер</t>
  </si>
  <si>
    <t>II до и выше 1000 В</t>
  </si>
  <si>
    <t>ООО "ДСК СТРОЙКОНСТРУКЦИЯ"</t>
  </si>
  <si>
    <t>5018189860</t>
  </si>
  <si>
    <t>Большаков</t>
  </si>
  <si>
    <t>Алексеевич</t>
  </si>
  <si>
    <t>1954-02-16</t>
  </si>
  <si>
    <t>главный энергетик</t>
  </si>
  <si>
    <t>ООО "СМАРТ-М"</t>
  </si>
  <si>
    <t>5029171590</t>
  </si>
  <si>
    <t>Очков</t>
  </si>
  <si>
    <t>Иванович</t>
  </si>
  <si>
    <t>1987-09-12</t>
  </si>
  <si>
    <t>Захаров</t>
  </si>
  <si>
    <t>Станиславович</t>
  </si>
  <si>
    <t>1971-05-26</t>
  </si>
  <si>
    <t>Системный администратор</t>
  </si>
  <si>
    <t>Кривцев</t>
  </si>
  <si>
    <t>Дмитрий</t>
  </si>
  <si>
    <t>1971-03-22</t>
  </si>
  <si>
    <t>Заместитель главного механика</t>
  </si>
  <si>
    <t>Шабашов</t>
  </si>
  <si>
    <t>Андрей</t>
  </si>
  <si>
    <t>1976-12-29</t>
  </si>
  <si>
    <t>старший механик</t>
  </si>
  <si>
    <t>МП "ТЕПЛОЦЕНТРАЛЬ"</t>
  </si>
  <si>
    <t>5013006792</t>
  </si>
  <si>
    <t>Груздев</t>
  </si>
  <si>
    <t>1982-06-21</t>
  </si>
  <si>
    <t>Специалист охраны труда</t>
  </si>
  <si>
    <t>IV до и выше 1000 В</t>
  </si>
  <si>
    <t>Соловьева</t>
  </si>
  <si>
    <t>Марина</t>
  </si>
  <si>
    <t>Станиславовна</t>
  </si>
  <si>
    <t>1989-06-21</t>
  </si>
  <si>
    <t>Инженер 1 категории</t>
  </si>
  <si>
    <t>ООО "МЕРЛО-ВОСТОК"</t>
  </si>
  <si>
    <t>5029251662</t>
  </si>
  <si>
    <t>Руководитель службы сервисных инженеров</t>
  </si>
  <si>
    <t>ООО "ДИАМАНТ ПЛЮС"</t>
  </si>
  <si>
    <t>7736528723</t>
  </si>
  <si>
    <t>Романов</t>
  </si>
  <si>
    <t>Васильевич</t>
  </si>
  <si>
    <t>1965-08-12</t>
  </si>
  <si>
    <t>Энергетик</t>
  </si>
  <si>
    <t>ООО "ЛЮКСМИКС"</t>
  </si>
  <si>
    <t>5040122131</t>
  </si>
  <si>
    <t>Шаронина</t>
  </si>
  <si>
    <t>Ольга</t>
  </si>
  <si>
    <t>Анатольевна</t>
  </si>
  <si>
    <t>1984-09-16</t>
  </si>
  <si>
    <t>Генеральный директор</t>
  </si>
  <si>
    <t>ООО «ГАРАНТ-ГРУПП»</t>
  </si>
  <si>
    <t>5003143983</t>
  </si>
  <si>
    <t>Сухоленцев</t>
  </si>
  <si>
    <t>Роман</t>
  </si>
  <si>
    <t>Кириллович</t>
  </si>
  <si>
    <t>1991-07-05</t>
  </si>
  <si>
    <t>Инженер ТО</t>
  </si>
  <si>
    <t>00207462</t>
  </si>
  <si>
    <t>00207464</t>
  </si>
  <si>
    <t>00207540</t>
  </si>
  <si>
    <t>00207542</t>
  </si>
  <si>
    <t>00207544</t>
  </si>
  <si>
    <t>00207545</t>
  </si>
  <si>
    <t>00207562</t>
  </si>
  <si>
    <t>00207564</t>
  </si>
  <si>
    <t>00207691</t>
  </si>
  <si>
    <t>00207692</t>
  </si>
  <si>
    <t>00207693</t>
  </si>
  <si>
    <t>00207694</t>
  </si>
  <si>
    <t>00207771</t>
  </si>
  <si>
    <t>00207783</t>
  </si>
  <si>
    <t>00207867</t>
  </si>
  <si>
    <t>00207899</t>
  </si>
  <si>
    <t>00207901</t>
  </si>
  <si>
    <t>00207902</t>
  </si>
  <si>
    <t>00207903</t>
  </si>
  <si>
    <t>00207904</t>
  </si>
  <si>
    <t>00207906</t>
  </si>
  <si>
    <t>00207911</t>
  </si>
  <si>
    <t>00207912</t>
  </si>
  <si>
    <t>00207953</t>
  </si>
  <si>
    <t>00207971</t>
  </si>
  <si>
    <t>00207997</t>
  </si>
  <si>
    <t xml:space="preserve"> № 02-23-1328 от 2023-02-03 г.</t>
  </si>
  <si>
    <t xml:space="preserve"> № 02-23-1325 от 2023-02-03 г.</t>
  </si>
  <si>
    <t xml:space="preserve"> № 02-24-8485 от 2024-04-05 г.</t>
  </si>
  <si>
    <t xml:space="preserve"> № 02-24-8494 от 2024-04-05 г.</t>
  </si>
  <si>
    <t xml:space="preserve"> № 02-24-8497 от 2024-04-05 г.</t>
  </si>
  <si>
    <t xml:space="preserve"> № 02-24-3752 от 2024-02-14 г.</t>
  </si>
  <si>
    <t xml:space="preserve"> № 02-24-3751 от 2024-02-14 г.</t>
  </si>
  <si>
    <t xml:space="preserve"> № 02-24-2879 от 2024-02-05 г.</t>
  </si>
  <si>
    <t xml:space="preserve"> № 02-24-5136 от 2024-03-01 г.</t>
  </si>
  <si>
    <t xml:space="preserve"> № 02-24-4237 от 2024-02-19 г.</t>
  </si>
  <si>
    <t xml:space="preserve"> № 02-24-4244 от 2024-02-19 г.</t>
  </si>
  <si>
    <t xml:space="preserve"> № 02-24-6139 от 2024-03-13 г.</t>
  </si>
  <si>
    <t xml:space="preserve"> № 02-24-2596 от 2024-02-02 г.</t>
  </si>
  <si>
    <t xml:space="preserve"> № 02-24-5142 от 2024-03-01 г.</t>
  </si>
  <si>
    <t xml:space="preserve"> № 022314232 от 2023-11-17 г.</t>
  </si>
  <si>
    <t xml:space="preserve"> 2023-04-13,  Удовлетворительно,  IV,  до 1000 В</t>
  </si>
  <si>
    <t xml:space="preserve"> 2024-03-16,  Удовлетворительно,  IV,  до 1000 В</t>
  </si>
  <si>
    <t>ООО "КПО НЕВА"</t>
  </si>
  <si>
    <t>5044118471</t>
  </si>
  <si>
    <t>Подзоров</t>
  </si>
  <si>
    <t>Федорович</t>
  </si>
  <si>
    <t>1966-07-16</t>
  </si>
  <si>
    <t>Специалист по пожарной безопасности и гражданской обороне и чрезвычайным ситуациям</t>
  </si>
  <si>
    <t>Маликов</t>
  </si>
  <si>
    <t>Илья</t>
  </si>
  <si>
    <t>Фирдаусович</t>
  </si>
  <si>
    <t>1986-02-17</t>
  </si>
  <si>
    <t>Кудряшов</t>
  </si>
  <si>
    <t>Евгеньевич</t>
  </si>
  <si>
    <t>1962-01-10</t>
  </si>
  <si>
    <t>Механик по ремонту и обслуживанию систем вентиляции и кондиционирования</t>
  </si>
  <si>
    <t>Трушин</t>
  </si>
  <si>
    <t>Дмитриевич</t>
  </si>
  <si>
    <t>1997-08-22</t>
  </si>
  <si>
    <t>Механик по ремонту оборудования</t>
  </si>
  <si>
    <t>ГУП МО "КС МО"</t>
  </si>
  <si>
    <t>5034065171</t>
  </si>
  <si>
    <t>Никонов</t>
  </si>
  <si>
    <t>Аркадьевич</t>
  </si>
  <si>
    <t>1963-12-29</t>
  </si>
  <si>
    <t>энергетик</t>
  </si>
  <si>
    <t>Вадим</t>
  </si>
  <si>
    <t>1965-12-28</t>
  </si>
  <si>
    <t>инженер-энергетик</t>
  </si>
  <si>
    <t>Антипов</t>
  </si>
  <si>
    <t>Андреевич</t>
  </si>
  <si>
    <t>1994-03-10</t>
  </si>
  <si>
    <t>МБУ ДО "СШОР ПО ПЛАВАНИЮ"</t>
  </si>
  <si>
    <t>5029123043</t>
  </si>
  <si>
    <t>Ершов</t>
  </si>
  <si>
    <t>1995-11-29</t>
  </si>
  <si>
    <t>Заведующий спортивным сооружением</t>
  </si>
  <si>
    <t>ООО "ТРЦ АПРЕЛЕВКА"</t>
  </si>
  <si>
    <t>5030077666</t>
  </si>
  <si>
    <t>Лямин</t>
  </si>
  <si>
    <t>Валентинович</t>
  </si>
  <si>
    <t>1957-09-16</t>
  </si>
  <si>
    <t>техник</t>
  </si>
  <si>
    <t>ООО "РАДЭК"</t>
  </si>
  <si>
    <t>5012062900</t>
  </si>
  <si>
    <t>Костенко</t>
  </si>
  <si>
    <t>1980-08-18</t>
  </si>
  <si>
    <t>Инженер</t>
  </si>
  <si>
    <t>ООО "СЕРВИСНАЯ КОМПАНИЯ "ЭКСПЕРТЭНЕРГО"</t>
  </si>
  <si>
    <t>5024204130</t>
  </si>
  <si>
    <t>Зацепилов</t>
  </si>
  <si>
    <t>Вячеславович</t>
  </si>
  <si>
    <t>1986-06-06</t>
  </si>
  <si>
    <t>Управляющий</t>
  </si>
  <si>
    <t>ООО "Т-АУДИО"</t>
  </si>
  <si>
    <t>5008026240</t>
  </si>
  <si>
    <t>Бабаев</t>
  </si>
  <si>
    <t>Максим</t>
  </si>
  <si>
    <t>1972-11-30</t>
  </si>
  <si>
    <t>исполнительный директор</t>
  </si>
  <si>
    <t xml:space="preserve"> № 02-24-3154 от 2024-02-07 г.</t>
  </si>
  <si>
    <t xml:space="preserve"> № 02-24-3143 от 2024-02-07 г.</t>
  </si>
  <si>
    <t xml:space="preserve"> № 02-24-3141 от 2024-02-07 г.</t>
  </si>
  <si>
    <t xml:space="preserve"> № 02-23-5788 от 2023-05-03 г.</t>
  </si>
  <si>
    <t xml:space="preserve"> № 022410474 от 2024-04-26 г.</t>
  </si>
  <si>
    <t xml:space="preserve"> 2022-09-01,Отлично,V,до и выше 1000 В</t>
  </si>
  <si>
    <t xml:space="preserve"> 2022-09-01,Отлично,IV,до и выше 1000 В</t>
  </si>
  <si>
    <t xml:space="preserve"> 2022-11-18,Отлично,V,до и выше 1000 В</t>
  </si>
  <si>
    <t xml:space="preserve"> 2023-04-27, Удовлетворительно, III, до 1000 В</t>
  </si>
  <si>
    <t xml:space="preserve"> 2023-04-06,  Отлично,IV, до 1000 В</t>
  </si>
  <si>
    <t>00208153</t>
  </si>
  <si>
    <t>00208154</t>
  </si>
  <si>
    <t>00208155</t>
  </si>
  <si>
    <t>00208156</t>
  </si>
  <si>
    <t>00208180</t>
  </si>
  <si>
    <t>00208182</t>
  </si>
  <si>
    <t>00208184</t>
  </si>
  <si>
    <t>00208331</t>
  </si>
  <si>
    <t>00208423</t>
  </si>
  <si>
    <t>00208469</t>
  </si>
  <si>
    <t>00208470</t>
  </si>
  <si>
    <t>00208534</t>
  </si>
  <si>
    <t>ООО "ЭСИ"</t>
  </si>
  <si>
    <t>Маринин</t>
  </si>
  <si>
    <t>Константинович</t>
  </si>
  <si>
    <t>генеральный дирктор</t>
  </si>
  <si>
    <t>административно-технческий персонал</t>
  </si>
  <si>
    <t>19.04.2023 удовл V до и выше 1000 В</t>
  </si>
  <si>
    <t>электросетевая организация</t>
  </si>
  <si>
    <t>V до и выше 1000 В с правом испытания оборудования повышенным напряжением</t>
  </si>
  <si>
    <t>8 (916) 160-71-68</t>
  </si>
  <si>
    <t>Ярославкин</t>
  </si>
  <si>
    <t>Михайл</t>
  </si>
  <si>
    <t>Михайлович</t>
  </si>
  <si>
    <t>руководитель проекта</t>
  </si>
  <si>
    <t xml:space="preserve">Идрисов </t>
  </si>
  <si>
    <t>мастер по ремонту ВЛ и КЛ</t>
  </si>
  <si>
    <t>оперативно-ремонтный персонал</t>
  </si>
  <si>
    <t>15.03.2023 удовл V до и выше 1000 В</t>
  </si>
  <si>
    <t>Заляев</t>
  </si>
  <si>
    <t xml:space="preserve">Рафик </t>
  </si>
  <si>
    <t>Расимович</t>
  </si>
  <si>
    <t>электромонтер ВЛ и КЛ</t>
  </si>
  <si>
    <t>24/01-001</t>
  </si>
  <si>
    <t>МУП "Балашихинские Коммунальные Системы"</t>
  </si>
  <si>
    <t xml:space="preserve">Беликов </t>
  </si>
  <si>
    <t>Эдуард</t>
  </si>
  <si>
    <t>инженер</t>
  </si>
  <si>
    <t>1 год 7 месяцев</t>
  </si>
  <si>
    <t>специалист</t>
  </si>
  <si>
    <t>потребитель тепловой энергии</t>
  </si>
  <si>
    <t>технооборудование и отопление</t>
  </si>
  <si>
    <t xml:space="preserve"> - </t>
  </si>
  <si>
    <t>ПТЭТЭ</t>
  </si>
  <si>
    <t>ООО "ГЕБАУ"</t>
  </si>
  <si>
    <t>505310344653</t>
  </si>
  <si>
    <t>Царенков</t>
  </si>
  <si>
    <t>Иван</t>
  </si>
  <si>
    <t>Наладчик машин и автоматических линий по производству изделий из пластика</t>
  </si>
  <si>
    <t>3 года</t>
  </si>
  <si>
    <t xml:space="preserve"> промышленный потребитель электроэнергии</t>
  </si>
  <si>
    <t>общая (электроэнергетика)</t>
  </si>
  <si>
    <t>II гр  до  1000 В</t>
  </si>
  <si>
    <t>ПТЭЭПЭЭ</t>
  </si>
  <si>
    <t>680500451376</t>
  </si>
  <si>
    <t xml:space="preserve">Шароватов </t>
  </si>
  <si>
    <t>365200747532</t>
  </si>
  <si>
    <t>Терехов</t>
  </si>
  <si>
    <t>Адольфович</t>
  </si>
  <si>
    <t>503102145011</t>
  </si>
  <si>
    <t>Мишин</t>
  </si>
  <si>
    <t>Юрий</t>
  </si>
  <si>
    <t>АО "ЦНТУ "ЦАГИ"</t>
  </si>
  <si>
    <t>Васильев</t>
  </si>
  <si>
    <t>главный технолог</t>
  </si>
  <si>
    <t>1 мес.</t>
  </si>
  <si>
    <t>административно-технический персонал</t>
  </si>
  <si>
    <t>непромышленный потребитель электроэнергии</t>
  </si>
  <si>
    <t>Сыпало</t>
  </si>
  <si>
    <t>директор</t>
  </si>
  <si>
    <t>6 мес.</t>
  </si>
  <si>
    <r>
      <t xml:space="preserve">от 07.09.2022, </t>
    </r>
    <r>
      <rPr>
        <sz val="12"/>
        <color rgb="FF000000"/>
        <rFont val="Times New Roman"/>
        <family val="1"/>
        <charset val="1"/>
      </rPr>
      <t>II гр. До 1000 В</t>
    </r>
  </si>
  <si>
    <t>Талибулин</t>
  </si>
  <si>
    <t>Артур</t>
  </si>
  <si>
    <t>Ханифович</t>
  </si>
  <si>
    <t>начальник отдела</t>
  </si>
  <si>
    <t xml:space="preserve">ООО "ДМ Концепт" </t>
  </si>
  <si>
    <t xml:space="preserve">Коновалов </t>
  </si>
  <si>
    <t xml:space="preserve">Дмитрий </t>
  </si>
  <si>
    <t>2 года 2 мес</t>
  </si>
  <si>
    <t>19.01.2024, отл., II до 1000 В</t>
  </si>
  <si>
    <t xml:space="preserve">Тундайкин </t>
  </si>
  <si>
    <t>1 мес</t>
  </si>
  <si>
    <t xml:space="preserve"> II до 1000 В</t>
  </si>
  <si>
    <t>Кочетков</t>
  </si>
  <si>
    <t xml:space="preserve">Алексей </t>
  </si>
  <si>
    <t>ООО "ФАЕ РУССИА"</t>
  </si>
  <si>
    <t>Головкова</t>
  </si>
  <si>
    <t xml:space="preserve">Елена </t>
  </si>
  <si>
    <t>Геннадьевна</t>
  </si>
  <si>
    <t>Главный бухгалтер</t>
  </si>
  <si>
    <t>17 лет</t>
  </si>
  <si>
    <t>-</t>
  </si>
  <si>
    <t>АО "ЦНИИСМ"</t>
  </si>
  <si>
    <t>Гогин</t>
  </si>
  <si>
    <t>Борисович</t>
  </si>
  <si>
    <t>Главный энергетик - заместитель главного инженера по энергетике</t>
  </si>
  <si>
    <t>1 год 2 мес</t>
  </si>
  <si>
    <t>–</t>
  </si>
  <si>
    <t>теплоснабжающая организация</t>
  </si>
  <si>
    <t>технооборудование, вентиляция и отопление</t>
  </si>
  <si>
    <t>Тринитатов</t>
  </si>
  <si>
    <t xml:space="preserve">Андрей </t>
  </si>
  <si>
    <t>Юрьевич</t>
  </si>
  <si>
    <t>Начальник бюро</t>
  </si>
  <si>
    <t>1 год</t>
  </si>
  <si>
    <t>Журавлев</t>
  </si>
  <si>
    <t>8 мес.</t>
  </si>
  <si>
    <t>Будаев</t>
  </si>
  <si>
    <t>Олегович</t>
  </si>
  <si>
    <t>Ведущий инженер</t>
  </si>
  <si>
    <t>7 мес.</t>
  </si>
  <si>
    <t>специалист по охране труда, осуществляющий контроль за эксплуатацией тепловых энергоустановок</t>
  </si>
  <si>
    <t>ООО "ОМАКС"</t>
  </si>
  <si>
    <t>Козлов</t>
  </si>
  <si>
    <t>Руководитель Испытательного центра</t>
  </si>
  <si>
    <t>2 года</t>
  </si>
  <si>
    <t>Административно-технический персонал</t>
  </si>
  <si>
    <t>Электротехнические лаборатории</t>
  </si>
  <si>
    <t>V до и выше 1000 В.
Испытания оборудования повышенным напряжением</t>
  </si>
  <si>
    <t>Шарай</t>
  </si>
  <si>
    <t>Ведущий инженер по высоковольтным испытаниям</t>
  </si>
  <si>
    <t>ООО «Порядок»</t>
  </si>
  <si>
    <t xml:space="preserve">Летов </t>
  </si>
  <si>
    <t xml:space="preserve">Сергей </t>
  </si>
  <si>
    <t>1,5 года</t>
  </si>
  <si>
    <t>Баканач</t>
  </si>
  <si>
    <t>18.01.1991</t>
  </si>
  <si>
    <t>Инженер садово-паркового хозяйства</t>
  </si>
  <si>
    <t>4 года</t>
  </si>
  <si>
    <t>ООО "Скан-Юго-Восток"</t>
  </si>
  <si>
    <t>Пронин</t>
  </si>
  <si>
    <t>Начальник цеха</t>
  </si>
  <si>
    <t>15 лет</t>
  </si>
  <si>
    <t>12.02.2024 II до и выше 1000 В</t>
  </si>
  <si>
    <t>Рыгованный</t>
  </si>
  <si>
    <t>Мастер-приёмщик</t>
  </si>
  <si>
    <t>12 лет</t>
  </si>
  <si>
    <t>ООО «ПРИМАТЕРРА»</t>
  </si>
  <si>
    <t xml:space="preserve">Порушкин </t>
  </si>
  <si>
    <t>Специалист Административно-хозйственной деятельности</t>
  </si>
  <si>
    <t>7 лет</t>
  </si>
  <si>
    <t>30.06.2023 отл, IV группа до 1000 В</t>
  </si>
  <si>
    <t xml:space="preserve"> потребитель тепловой энергии</t>
  </si>
  <si>
    <t>ООО «Агроном»</t>
  </si>
  <si>
    <t>Колько</t>
  </si>
  <si>
    <t>и.о. начальника котельной</t>
  </si>
  <si>
    <t>управленческий персонал</t>
  </si>
  <si>
    <t>потребители тепловой энергии</t>
  </si>
  <si>
    <t>отопление;                                            технооборудование</t>
  </si>
  <si>
    <t xml:space="preserve">ФТС России </t>
  </si>
  <si>
    <t xml:space="preserve">Игуменцев </t>
  </si>
  <si>
    <t xml:space="preserve">Александр </t>
  </si>
  <si>
    <t>Ведущий консультант отдела ОТ, ПБ и защиты от ЧС</t>
  </si>
  <si>
    <t>27 лет</t>
  </si>
  <si>
    <t xml:space="preserve"> административно-технческий персонал</t>
  </si>
  <si>
    <t>II до 1000В</t>
  </si>
  <si>
    <t>ООО "К2 групп"</t>
  </si>
  <si>
    <t xml:space="preserve">Шакиров </t>
  </si>
  <si>
    <t>Нургаязович</t>
  </si>
  <si>
    <t>главный инженер</t>
  </si>
  <si>
    <t>01.08.2023, отлично,
V гр. до и выше 1000 В</t>
  </si>
  <si>
    <t>Фоменко</t>
  </si>
  <si>
    <t>Елена</t>
  </si>
  <si>
    <t>Николаевна</t>
  </si>
  <si>
    <t>специалист по охране труда</t>
  </si>
  <si>
    <t>специалист по охране труда контролирующий электроустановки</t>
  </si>
  <si>
    <t>05.10.2023, отлично,
IV гр. до 1000 В</t>
  </si>
  <si>
    <t xml:space="preserve">Раков </t>
  </si>
  <si>
    <t>Игоревич</t>
  </si>
  <si>
    <t>мастер участка</t>
  </si>
  <si>
    <t>23.01.2024, отлично,
IV гр. до 1000 В</t>
  </si>
  <si>
    <t>ООО "ТГВ ИНЖЕНЕРНЫЙ СЕРВИС"</t>
  </si>
  <si>
    <t xml:space="preserve">Федюшин </t>
  </si>
  <si>
    <t xml:space="preserve">Илья </t>
  </si>
  <si>
    <t xml:space="preserve">внеочередная </t>
  </si>
  <si>
    <t>II гр.до
1000В
06.06.2023, отлично</t>
  </si>
  <si>
    <t xml:space="preserve">Жакунец </t>
  </si>
  <si>
    <t>Максимович</t>
  </si>
  <si>
    <t>Начальник ПТО</t>
  </si>
  <si>
    <t>IV гр.до
1000В
15.03.2023, отлично</t>
  </si>
  <si>
    <t xml:space="preserve">Дмитриев </t>
  </si>
  <si>
    <t xml:space="preserve">Владимир </t>
  </si>
  <si>
    <t>Ведущий Инженер
КИПиА</t>
  </si>
  <si>
    <t>5 лет</t>
  </si>
  <si>
    <t xml:space="preserve">Лапенков </t>
  </si>
  <si>
    <t>Заместитель главного
инженера</t>
  </si>
  <si>
    <t>IV гр.до
1000В
06.06.2023, хорошо</t>
  </si>
  <si>
    <t xml:space="preserve">Чепуренков </t>
  </si>
  <si>
    <t xml:space="preserve">Игорь </t>
  </si>
  <si>
    <t>Руководитель
Московского
департамента</t>
  </si>
  <si>
    <t>ООО "ПЖК НИКОЛИНО"</t>
  </si>
  <si>
    <t xml:space="preserve">Пышный </t>
  </si>
  <si>
    <t xml:space="preserve">Иван </t>
  </si>
  <si>
    <t>Электрик</t>
  </si>
  <si>
    <t xml:space="preserve">2 года </t>
  </si>
  <si>
    <t>ООО "СТРОИТЕЛЬСТВО И ИНВЕСТИЦИИ"</t>
  </si>
  <si>
    <t xml:space="preserve">Чумаченко </t>
  </si>
  <si>
    <t xml:space="preserve">3 года </t>
  </si>
  <si>
    <t>11.01.2023, V гр до и выше 1000в, отл</t>
  </si>
  <si>
    <t xml:space="preserve">Корягин </t>
  </si>
  <si>
    <t xml:space="preserve">Кирилл </t>
  </si>
  <si>
    <t>Руководитель группы технической эксплуатации</t>
  </si>
  <si>
    <t xml:space="preserve">5 лет </t>
  </si>
  <si>
    <t>27.02.2023, IV гр до и выше 1000в, отл</t>
  </si>
  <si>
    <t xml:space="preserve">Стогов </t>
  </si>
  <si>
    <t>Инженер-механик</t>
  </si>
  <si>
    <t xml:space="preserve">4 года </t>
  </si>
  <si>
    <t>11.01.2023, IV гр до 1000в, хор</t>
  </si>
  <si>
    <t>ООО "ТеплоВиК"</t>
  </si>
  <si>
    <t>Алиев</t>
  </si>
  <si>
    <t>Фазил</t>
  </si>
  <si>
    <t>Умуд Оглы</t>
  </si>
  <si>
    <t>23.10.1958г.</t>
  </si>
  <si>
    <t>14 лет</t>
  </si>
  <si>
    <t>Управленческий персонал</t>
  </si>
  <si>
    <t>03.03.2024 отлично</t>
  </si>
  <si>
    <t>Отопление</t>
  </si>
  <si>
    <t>Максимов</t>
  </si>
  <si>
    <t>25.07.1984г.</t>
  </si>
  <si>
    <t>13 лет</t>
  </si>
  <si>
    <t>ООО "БилдЭкспо"</t>
  </si>
  <si>
    <t xml:space="preserve">Дороненко </t>
  </si>
  <si>
    <t xml:space="preserve">Заместитель руководителя </t>
  </si>
  <si>
    <t>административно-технический персонал с правом испытания оборудования повышенным напряжением</t>
  </si>
  <si>
    <t>29.03.2024, неудовл., IV гр. до и выше 1000 В</t>
  </si>
  <si>
    <t>Общая, электротехнические лаборатории</t>
  </si>
  <si>
    <t>IV до и выше 1000 В с правом испытания оборудования повышенным напряжением</t>
  </si>
  <si>
    <t>ООО "УК-ЭКСПЛУАТАЦИЯ"</t>
  </si>
  <si>
    <t xml:space="preserve">Пучков </t>
  </si>
  <si>
    <t>3 года, 8 мес.</t>
  </si>
  <si>
    <t>Савченко</t>
  </si>
  <si>
    <t>Мингазов</t>
  </si>
  <si>
    <t>Владислав</t>
  </si>
  <si>
    <t>Ильясович</t>
  </si>
  <si>
    <t>3 года, 7 мес.</t>
  </si>
  <si>
    <t>10.11.2023, уд. 2 группа до 1000В</t>
  </si>
  <si>
    <t>ООО "УК Продвижение"</t>
  </si>
  <si>
    <t>Мареев</t>
  </si>
  <si>
    <t>Валерий</t>
  </si>
  <si>
    <t>II до  1000 В</t>
  </si>
  <si>
    <t>Шкутко</t>
  </si>
  <si>
    <t>Григорий</t>
  </si>
  <si>
    <t>Начальник котельной</t>
  </si>
  <si>
    <t>Чернонебов</t>
  </si>
  <si>
    <t>ООО "Сфера"</t>
  </si>
  <si>
    <t xml:space="preserve">Костенко  </t>
  </si>
  <si>
    <t>2 гр.до 1000 В 13.10.2023 г.</t>
  </si>
  <si>
    <t>Моголивец</t>
  </si>
  <si>
    <t>Егор</t>
  </si>
  <si>
    <t>Инженер- энергетик</t>
  </si>
  <si>
    <t xml:space="preserve">Рябый </t>
  </si>
  <si>
    <t xml:space="preserve"> Иванович </t>
  </si>
  <si>
    <t>Пансионат «Янтарь» Банка России</t>
  </si>
  <si>
    <t>Воронцов</t>
  </si>
  <si>
    <t>Ярослав</t>
  </si>
  <si>
    <t xml:space="preserve">24.03.2023г.                            отлично                V группа до и выше 1000В                         </t>
  </si>
  <si>
    <t>общая электроэнергетика</t>
  </si>
  <si>
    <t xml:space="preserve"> V группа до и выше 1000В</t>
  </si>
  <si>
    <t>Сапронов</t>
  </si>
  <si>
    <t>ведущий инженер</t>
  </si>
  <si>
    <t xml:space="preserve">24.03.2023г.                            хорошо                V группа до и выше 1000В                         </t>
  </si>
  <si>
    <t>ЗАО "Арал Плюс"</t>
  </si>
  <si>
    <t>Григорьев</t>
  </si>
  <si>
    <t>6 лет 2 месяца</t>
  </si>
  <si>
    <t xml:space="preserve">Административно-технический </t>
  </si>
  <si>
    <t>13.03.2024 
IV до и выше 1000В</t>
  </si>
  <si>
    <t>электротехнические лаборатории</t>
  </si>
  <si>
    <t>IV до 1000 В и выше</t>
  </si>
  <si>
    <t>АО "Мособлгаз"</t>
  </si>
  <si>
    <t>Соболев</t>
  </si>
  <si>
    <t xml:space="preserve">Виктор </t>
  </si>
  <si>
    <t>5  лет</t>
  </si>
  <si>
    <t>29.03.2023, удовл., V до и выше 1000 В</t>
  </si>
  <si>
    <t>Герасимов</t>
  </si>
  <si>
    <t>2 года 1 мес.</t>
  </si>
  <si>
    <t>29.03.2023, отл., V до и выше 1000 В</t>
  </si>
  <si>
    <t>ООО «БАУМИТ»</t>
  </si>
  <si>
    <t>Павленко</t>
  </si>
  <si>
    <t>Старший мастер производства</t>
  </si>
  <si>
    <t>8 лет</t>
  </si>
  <si>
    <t>II гр. до 1000 В</t>
  </si>
  <si>
    <t>Менеджер отдела закупок</t>
  </si>
  <si>
    <t>4 месяца</t>
  </si>
  <si>
    <t>ООО "МПС"</t>
  </si>
  <si>
    <t>Дарьин</t>
  </si>
  <si>
    <t>Валериевич</t>
  </si>
  <si>
    <t>Начальник отдела сервиса</t>
  </si>
  <si>
    <t>Юрчук</t>
  </si>
  <si>
    <t>Начальник испытательной станции</t>
  </si>
  <si>
    <t>Токарев</t>
  </si>
  <si>
    <t>Ведущий инженер-наладчик</t>
  </si>
  <si>
    <t>Тройнин</t>
  </si>
  <si>
    <t>Инженер-схемотехник</t>
  </si>
  <si>
    <t xml:space="preserve">ООО «АБЗ КАПОТНЯ» </t>
  </si>
  <si>
    <t>Денисов</t>
  </si>
  <si>
    <t>Павел</t>
  </si>
  <si>
    <t>Начальник цеха электрики</t>
  </si>
  <si>
    <t>III гр. до 1000В, 12.01.2024, отл.</t>
  </si>
  <si>
    <t>IV гр. до 1000В</t>
  </si>
  <si>
    <t>Обозный</t>
  </si>
  <si>
    <t>III гр. до 1000В, 16.10.2023, хор.</t>
  </si>
  <si>
    <t>Шарапов</t>
  </si>
  <si>
    <t>Электромеханик</t>
  </si>
  <si>
    <t>III гр. до 1000В, 16.10.2023, отл.</t>
  </si>
  <si>
    <t>"Гипротранспуть" - филиал 
АО "Росжелдорпроект"</t>
  </si>
  <si>
    <t>Каримов</t>
  </si>
  <si>
    <t>Владимир</t>
  </si>
  <si>
    <t>Главный инженер филиала</t>
  </si>
  <si>
    <t>2 года 
5 месяцев</t>
  </si>
  <si>
    <t>19.01.2023 г.,
IV группа до 
1000 В,
удовлетворительно</t>
  </si>
  <si>
    <t>Общая (электроэнергетика)</t>
  </si>
  <si>
    <t xml:space="preserve">   Наумов </t>
  </si>
  <si>
    <t>Заместитель главного инженера филиала</t>
  </si>
  <si>
    <t>3 года 
2 месяца</t>
  </si>
  <si>
    <t>19.01.2023 г.,
IV группа до 
1000 В,
отлично</t>
  </si>
  <si>
    <t xml:space="preserve">   Фролов </t>
  </si>
  <si>
    <t xml:space="preserve">Станислав </t>
  </si>
  <si>
    <t>4 года
 4 месяца</t>
  </si>
  <si>
    <t>19.01.2023 г.,
IV группа до 
1000 В,
хорошо</t>
  </si>
  <si>
    <t xml:space="preserve">   Фотина </t>
  </si>
  <si>
    <t xml:space="preserve">Розия </t>
  </si>
  <si>
    <t xml:space="preserve"> Хасановна</t>
  </si>
  <si>
    <t>Ведущий специалист по охране труда</t>
  </si>
  <si>
    <t>4 года 
11 месяцев</t>
  </si>
  <si>
    <t>19.01.2023 г.,
II группа до 
1000 В,
удовлетворительно</t>
  </si>
  <si>
    <t xml:space="preserve">   Самодуров</t>
  </si>
  <si>
    <t>Павлович</t>
  </si>
  <si>
    <t>Инженер-электрик</t>
  </si>
  <si>
    <t>5 лет 
8 месяцев</t>
  </si>
  <si>
    <t>ООО "ИТС"</t>
  </si>
  <si>
    <t>Лапшин</t>
  </si>
  <si>
    <t>05.02.2024, отлично, II до 1000 В</t>
  </si>
  <si>
    <t>Румянцев</t>
  </si>
  <si>
    <t>Директор по строительству</t>
  </si>
  <si>
    <t>Селютин</t>
  </si>
  <si>
    <t>Руководитель проектов</t>
  </si>
  <si>
    <t>05.02.2024, хорошо, II до 1000 В</t>
  </si>
  <si>
    <t>АО "КЦ" филиал "Моссельпром"</t>
  </si>
  <si>
    <t>Моравский</t>
  </si>
  <si>
    <t>Руководитель филиала</t>
  </si>
  <si>
    <t>06.12.2022, удовл, V до и выше 1000 В</t>
  </si>
  <si>
    <t xml:space="preserve">Мищенко </t>
  </si>
  <si>
    <t>Станислав</t>
  </si>
  <si>
    <t xml:space="preserve">Инженер энергетик </t>
  </si>
  <si>
    <t>Шипулин</t>
  </si>
  <si>
    <t>5 мес</t>
  </si>
  <si>
    <t xml:space="preserve">Карпов </t>
  </si>
  <si>
    <t xml:space="preserve">Главный инженер </t>
  </si>
  <si>
    <t>7 мес</t>
  </si>
  <si>
    <t>Астахов</t>
  </si>
  <si>
    <t>ООО "РегиОнАвтоДоставка"</t>
  </si>
  <si>
    <t>771580900270</t>
  </si>
  <si>
    <t>Гордеев</t>
  </si>
  <si>
    <t>Генеральный  директор</t>
  </si>
  <si>
    <t>505012299250</t>
  </si>
  <si>
    <t xml:space="preserve">Морозов </t>
  </si>
  <si>
    <t>Коммерческий директор</t>
  </si>
  <si>
    <t>Акционерное общество «Куриное Царство» Филиал «Петелинская птицефабрика»</t>
  </si>
  <si>
    <t>Новосадов</t>
  </si>
  <si>
    <t>1 год 7 мес.</t>
  </si>
  <si>
    <t xml:space="preserve">общая (электроэнергетика); </t>
  </si>
  <si>
    <t>Рудов</t>
  </si>
  <si>
    <t>6 лет 4 мес.</t>
  </si>
  <si>
    <t>28.09.2022, хор, V гр. До и выше 1000В</t>
  </si>
  <si>
    <t>Мындыкану</t>
  </si>
  <si>
    <t>Вячеслав</t>
  </si>
  <si>
    <t>2 года 3 мес.</t>
  </si>
  <si>
    <t xml:space="preserve">Лаврентьев </t>
  </si>
  <si>
    <t>начальник участка</t>
  </si>
  <si>
    <t>6 месяцев</t>
  </si>
  <si>
    <t>ООО «Мед ТеКо»</t>
  </si>
  <si>
    <t xml:space="preserve">Бирюков </t>
  </si>
  <si>
    <t xml:space="preserve">Николай </t>
  </si>
  <si>
    <t>Руководитель АХО</t>
  </si>
  <si>
    <t>31.01.2024, удовл., II до  1000 В</t>
  </si>
  <si>
    <t>III до  1000 В</t>
  </si>
  <si>
    <t xml:space="preserve">Васильев </t>
  </si>
  <si>
    <t>Начальник экспериментального участка</t>
  </si>
  <si>
    <t>11 лет</t>
  </si>
  <si>
    <t>07.12.2022,удовл., IV до и выше 1000 В</t>
  </si>
  <si>
    <t>ООО "Пауэр Интернэшнл-шины"</t>
  </si>
  <si>
    <t>Черепанов</t>
  </si>
  <si>
    <t>электрик</t>
  </si>
  <si>
    <t>ремонтный персонал</t>
  </si>
  <si>
    <t>16.02.2024,  неудовл, II до  1000 В</t>
  </si>
  <si>
    <t xml:space="preserve">МУП "Тепловодоканал" г.Пущино </t>
  </si>
  <si>
    <t xml:space="preserve">Симанин </t>
  </si>
  <si>
    <t xml:space="preserve">Петрович </t>
  </si>
  <si>
    <t>14.07.1969г.</t>
  </si>
  <si>
    <t xml:space="preserve">Главный инженер  </t>
  </si>
  <si>
    <t xml:space="preserve">8лет </t>
  </si>
  <si>
    <t xml:space="preserve">очередная  </t>
  </si>
  <si>
    <t xml:space="preserve">07.04.2023г.  отлично </t>
  </si>
  <si>
    <t xml:space="preserve"> технооборудование и отопление</t>
  </si>
  <si>
    <t xml:space="preserve">Соболь </t>
  </si>
  <si>
    <t xml:space="preserve">Нэлли </t>
  </si>
  <si>
    <t xml:space="preserve">Николаевна </t>
  </si>
  <si>
    <t>7.07.1974г.</t>
  </si>
  <si>
    <t xml:space="preserve">начальник котельного участка </t>
  </si>
  <si>
    <t>1год.5 мес.</t>
  </si>
  <si>
    <t>07.04.2023г. Хорошо</t>
  </si>
  <si>
    <t>ООО "Агросон"</t>
  </si>
  <si>
    <t>Родионов</t>
  </si>
  <si>
    <t>4 мес</t>
  </si>
  <si>
    <t>Дядиченко</t>
  </si>
  <si>
    <t>6 лет</t>
  </si>
  <si>
    <t>03.08.2022 Протокол №02-22-7062</t>
  </si>
  <si>
    <t>АО "АКРИХИН"</t>
  </si>
  <si>
    <t xml:space="preserve">Хакимов </t>
  </si>
  <si>
    <t xml:space="preserve"> Сергей </t>
  </si>
  <si>
    <t xml:space="preserve"> Жяудятович</t>
  </si>
  <si>
    <t>26.02.1982 г.</t>
  </si>
  <si>
    <t>22.09.2023, удовл., V до и выше 1000 В</t>
  </si>
  <si>
    <t>ООО "РУС-ПЕРЛИТ"</t>
  </si>
  <si>
    <t>Петров</t>
  </si>
  <si>
    <t>Анатолий</t>
  </si>
  <si>
    <t>Старший инженер по эксплуатации зданий и сооружений</t>
  </si>
  <si>
    <t>.4 мес.</t>
  </si>
  <si>
    <t>ООО "РКД ТЕХНО"</t>
  </si>
  <si>
    <t>Поляков</t>
  </si>
  <si>
    <t>Технический специалист</t>
  </si>
  <si>
    <t>_</t>
  </si>
  <si>
    <t>ООО "РРК Логистика"</t>
  </si>
  <si>
    <t>Зебрин</t>
  </si>
  <si>
    <t>главный инженер по эксплуатации</t>
  </si>
  <si>
    <t xml:space="preserve">очередная </t>
  </si>
  <si>
    <t>20.01.2023г, V,отлично, до и выше 1000 В</t>
  </si>
  <si>
    <t>Сояров</t>
  </si>
  <si>
    <t>техник- электрик</t>
  </si>
  <si>
    <t>Добаув</t>
  </si>
  <si>
    <t>машинист холодильных установок</t>
  </si>
  <si>
    <t>6 мес</t>
  </si>
  <si>
    <t>ООО "КАВЭК-ИНВЕСТ"</t>
  </si>
  <si>
    <t>Сорокин</t>
  </si>
  <si>
    <t>19.12.2022, отл., V до и выше 1000 В</t>
  </si>
  <si>
    <t>Федорец</t>
  </si>
  <si>
    <t>Виталий</t>
  </si>
  <si>
    <t>Инженер по эксплуатации</t>
  </si>
  <si>
    <t>ООО «АКВАТИК»</t>
  </si>
  <si>
    <t xml:space="preserve">Парасочка </t>
  </si>
  <si>
    <t>Королев</t>
  </si>
  <si>
    <t>Вадимович</t>
  </si>
  <si>
    <t xml:space="preserve">Заместитель технического директора </t>
  </si>
  <si>
    <t>8 года</t>
  </si>
  <si>
    <t xml:space="preserve">Еремин </t>
  </si>
  <si>
    <t xml:space="preserve">Денис </t>
  </si>
  <si>
    <t xml:space="preserve">Начальник производства </t>
  </si>
  <si>
    <t>ООО "УК "КОЛЕДИНО"</t>
  </si>
  <si>
    <t>Маракулин</t>
  </si>
  <si>
    <t>20.10.2023, хорошо, V до и свыше 1000 В</t>
  </si>
  <si>
    <t>V до и свыше 1000 В</t>
  </si>
  <si>
    <t>ООО "Каменный век"</t>
  </si>
  <si>
    <t xml:space="preserve">Кожевников </t>
  </si>
  <si>
    <t>Начальник электроцеха</t>
  </si>
  <si>
    <t>16 лет</t>
  </si>
  <si>
    <t>21.04.2023, отл., V до и выше 1000 В</t>
  </si>
  <si>
    <t xml:space="preserve"> общая (электроэнергетика)</t>
  </si>
  <si>
    <t>ООО "Глобус"</t>
  </si>
  <si>
    <t>Цветков</t>
  </si>
  <si>
    <t>Начальник производственной службы</t>
  </si>
  <si>
    <t>1,4 год</t>
  </si>
  <si>
    <t>руководитель структурного подразделения</t>
  </si>
  <si>
    <t xml:space="preserve"> -</t>
  </si>
  <si>
    <t>техноборудование, отопление и вентиляция</t>
  </si>
  <si>
    <t>Никишенькина</t>
  </si>
  <si>
    <t>Полина</t>
  </si>
  <si>
    <t>Сергеевна</t>
  </si>
  <si>
    <t>Начальник диспечерской службы</t>
  </si>
  <si>
    <t>2,1 год</t>
  </si>
  <si>
    <t>13.03.2023г,хор.</t>
  </si>
  <si>
    <t>ООО «Агрофирма Бунятино»</t>
  </si>
  <si>
    <t>Мальков</t>
  </si>
  <si>
    <t>5 года</t>
  </si>
  <si>
    <t>Зейналов</t>
  </si>
  <si>
    <t>Сайят</t>
  </si>
  <si>
    <t>Сафайыл оглы</t>
  </si>
  <si>
    <t>инженер энергетик</t>
  </si>
  <si>
    <t>Дутов</t>
  </si>
  <si>
    <t>Василий</t>
  </si>
  <si>
    <t>техник электрик</t>
  </si>
  <si>
    <t>ГБПОУ МО "Колледж "Подмосковье"</t>
  </si>
  <si>
    <t xml:space="preserve">Щербаков </t>
  </si>
  <si>
    <t>мастер п/о</t>
  </si>
  <si>
    <t xml:space="preserve">оперативно-ремонтный персонал </t>
  </si>
  <si>
    <t>10.03.2023, отлично,  IV до 1000 В</t>
  </si>
  <si>
    <t xml:space="preserve">Вензовский </t>
  </si>
  <si>
    <t>05.04.2023, уд, IV до 1000 В</t>
  </si>
  <si>
    <t>МКУ "ХЭС"</t>
  </si>
  <si>
    <t>Клинаичев</t>
  </si>
  <si>
    <t xml:space="preserve">начальник отдела </t>
  </si>
  <si>
    <t>19.01.2024, хор, II до 1000 В</t>
  </si>
  <si>
    <t>МБУК ОДЦ "Октябрь"</t>
  </si>
  <si>
    <t>Елхов</t>
  </si>
  <si>
    <t>инженер электрик</t>
  </si>
  <si>
    <t>01.02.2023г.</t>
  </si>
  <si>
    <t>ООО "РИВНЕ ГРУПП"</t>
  </si>
  <si>
    <t>Игнатенко</t>
  </si>
  <si>
    <t>0711.2022, отлично,  IV до 1000 В</t>
  </si>
  <si>
    <t>ООО "БУКО"</t>
  </si>
  <si>
    <t>Жидков</t>
  </si>
  <si>
    <t>Начальник отдела эксплуатации</t>
  </si>
  <si>
    <t>29.09.2023, отл., II до 1000 В</t>
  </si>
  <si>
    <t>Лысенко</t>
  </si>
  <si>
    <t>Виктор</t>
  </si>
  <si>
    <t>Монтажник СКС</t>
  </si>
  <si>
    <t>Малофеев</t>
  </si>
  <si>
    <t>2 месяца</t>
  </si>
  <si>
    <t>Отсутствуют</t>
  </si>
  <si>
    <t>Финашкин</t>
  </si>
  <si>
    <t>10 лет</t>
  </si>
  <si>
    <t>Филиал АО "Мособлгаз" "Запад"</t>
  </si>
  <si>
    <t>Клюхин</t>
  </si>
  <si>
    <t xml:space="preserve">начальник службы защиты подземных газопроводов </t>
  </si>
  <si>
    <t>8 лет 11 мес.</t>
  </si>
  <si>
    <t>22.03.2023, удовл</t>
  </si>
  <si>
    <t>Технооборудование и отопление</t>
  </si>
  <si>
    <t>Лосенков</t>
  </si>
  <si>
    <t xml:space="preserve">главный энергетик </t>
  </si>
  <si>
    <t xml:space="preserve">административно-технический персонал </t>
  </si>
  <si>
    <t>17.03.2023,V до и выше 1000 В, хор</t>
  </si>
  <si>
    <t>Балабанов</t>
  </si>
  <si>
    <t>Витальевич</t>
  </si>
  <si>
    <t>Старший инженер</t>
  </si>
  <si>
    <t>01.02.2023г.                    Хорошо</t>
  </si>
  <si>
    <t>отопление</t>
  </si>
  <si>
    <t>Трепалин</t>
  </si>
  <si>
    <t>Борис</t>
  </si>
  <si>
    <t>Специалист в области охраны труда</t>
  </si>
  <si>
    <t>ООО "Коммунальные услуги"</t>
  </si>
  <si>
    <t>Мороз</t>
  </si>
  <si>
    <t xml:space="preserve">административно-технический </t>
  </si>
  <si>
    <t xml:space="preserve">ООО "Коммунальные услуги </t>
  </si>
  <si>
    <t xml:space="preserve">Жиндеев </t>
  </si>
  <si>
    <t>9 лет</t>
  </si>
  <si>
    <t>ООО "АШАН"</t>
  </si>
  <si>
    <t xml:space="preserve">Черепаха </t>
  </si>
  <si>
    <t>Менеджер по технической поддержке</t>
  </si>
  <si>
    <t>Стародубцев</t>
  </si>
  <si>
    <t>Руководитель группы</t>
  </si>
  <si>
    <t>5 лет 5 месяца</t>
  </si>
  <si>
    <t>Садофьев</t>
  </si>
  <si>
    <t>Региональный координатор</t>
  </si>
  <si>
    <t xml:space="preserve">13 лет </t>
  </si>
  <si>
    <t>Шеметов</t>
  </si>
  <si>
    <t>3 года 1 месяц</t>
  </si>
  <si>
    <t>Мясоедов</t>
  </si>
  <si>
    <t xml:space="preserve">5 месяца
</t>
  </si>
  <si>
    <t>Рыжаков</t>
  </si>
  <si>
    <t xml:space="preserve">2 месяца
</t>
  </si>
  <si>
    <t>ООО "РАЭ"</t>
  </si>
  <si>
    <t>Начальник отдела электропривода и систем управления</t>
  </si>
  <si>
    <t xml:space="preserve"> 2 месяца</t>
  </si>
  <si>
    <t>Административно-технический</t>
  </si>
  <si>
    <t>II  до 1000 В</t>
  </si>
  <si>
    <t>АО "ДЗГИ"</t>
  </si>
  <si>
    <t>Фильчев</t>
  </si>
  <si>
    <t>18.09.2023, отл. IV до  1000 В</t>
  </si>
  <si>
    <t>Антон</t>
  </si>
  <si>
    <t xml:space="preserve">7 лет </t>
  </si>
  <si>
    <t>Кононов</t>
  </si>
  <si>
    <t>3 года 7 месяца</t>
  </si>
  <si>
    <t>Соколов</t>
  </si>
  <si>
    <t>1 год 1 месяц</t>
  </si>
  <si>
    <t>Хохлов</t>
  </si>
  <si>
    <t xml:space="preserve">Михаил </t>
  </si>
  <si>
    <t>ООО «Серволюкс Посад»</t>
  </si>
  <si>
    <t>Мишаев</t>
  </si>
  <si>
    <t>Инженер-энергетик</t>
  </si>
  <si>
    <t>29.01.2024                   хорошо, III гр. до и выше 1000В</t>
  </si>
  <si>
    <t>IV гр. до и выше 1000 В</t>
  </si>
  <si>
    <t>АО "ДЕЛИКАТЕС"</t>
  </si>
  <si>
    <t xml:space="preserve">Баевский </t>
  </si>
  <si>
    <t xml:space="preserve">Роман </t>
  </si>
  <si>
    <t>Петрович</t>
  </si>
  <si>
    <t>Технический директор</t>
  </si>
  <si>
    <t>ООО "Эй-Джи строймаркет"</t>
  </si>
  <si>
    <t>Давиденко</t>
  </si>
  <si>
    <t>14 лет,3 мес.</t>
  </si>
  <si>
    <t>15.03.2023г.           отлично,V группа          до и выше 1000В</t>
  </si>
  <si>
    <t>общая (электроэнергетика);</t>
  </si>
  <si>
    <t>14573</t>
  </si>
  <si>
    <t>8 (4967)65-26-37</t>
  </si>
  <si>
    <t>Родина Ольга Александровна, специалист по охране труда, тел. +7(903)794-09-20</t>
  </si>
  <si>
    <t>Начальник отдела ПБиОТ Мурашова Елена Николаевна, тел. +7(905)546-83-73</t>
  </si>
  <si>
    <t>Старший эксперт, Коротких Людмила Владимировна, тел. +7 (910) 470-92-07</t>
  </si>
  <si>
    <t xml:space="preserve">8 (963) 632-83-67 Мазина Анна,   Специалист по управлению персоналом
</t>
  </si>
  <si>
    <t>8(985)177-37-90, nvm197909@mail.ru, Материкина Наталья Викторовна</t>
  </si>
  <si>
    <t>Тамимдаров Махмуд Ильдусович - 8=910-402-96-68</t>
  </si>
  <si>
    <t>Мастер электрик, Якшин Владимир Семёнович, 8(496)577-68-65</t>
  </si>
  <si>
    <t>8-903-593-16-90</t>
  </si>
  <si>
    <t>Котков Андрей Алексеевич
Исполнительный директор
8-926-535-21-52</t>
  </si>
  <si>
    <t>8-985-045-88,Ксения</t>
  </si>
  <si>
    <t>+79264846542</t>
  </si>
  <si>
    <t xml:space="preserve">Алямов Р.А.,                              тел. +7 (967) 116-31-29 </t>
  </si>
  <si>
    <t xml:space="preserve">Алямов Р.А.,                                      тел. +7 (967) 116-31-29 </t>
  </si>
  <si>
    <t>8-966-069-77-00</t>
  </si>
  <si>
    <t xml:space="preserve">Балакир Карина Федоровна, специалист по экологии +79771138727 </t>
  </si>
  <si>
    <t>Начальник отдела охраны труда и промышленной безопасности Токарева Г.В. тел. 8 (926) 524-43-82</t>
  </si>
  <si>
    <t>Ведущий специалист по промышленной безопасности, Шмелёва Маргарита Андреевна.
тел. 8 (985)187-41-36 
e-mail mma@gging.ru</t>
  </si>
  <si>
    <t>8(495)411-94-36 (доб. 5298)</t>
  </si>
  <si>
    <t>8-926-207-22-25</t>
  </si>
  <si>
    <t>8-901-425-16-88</t>
  </si>
  <si>
    <t>8-916-595-09-27</t>
  </si>
  <si>
    <t>8-916-948-43-81</t>
  </si>
  <si>
    <t>Лизунова Ирина Николаевна ведущий специалист по обучению, тел. +7 (917) -580-63-83</t>
  </si>
  <si>
    <t>Специалист по кадрам с обязанностями специалиста по ОТ Старшинова Наталья Владимировна, 8-495-586-62-33</t>
  </si>
  <si>
    <t>Энергомеханик Капустин Дмитрий Робертович 
тел.: +7 925-50-39</t>
  </si>
  <si>
    <t>Главный энергетик Медников Антон Владмирович, тел. +8 (916) 501-38-77</t>
  </si>
  <si>
    <t>Инженер ОЭКС Мельников Евгений Станиславович, тел.+7903 545 59 92</t>
  </si>
  <si>
    <t>Инженер ОЭКС Мельников Евгений Станиславович, тел.+7903 545 59 93</t>
  </si>
  <si>
    <t xml:space="preserve">Каменская Н.В.. тел. +7(966)195-56-48
</t>
  </si>
  <si>
    <t>Инженер ГО и ЧС, Фролов Василий Дмитриевич, тел. 8(496)636-10-40, 8(966)304-10-38</t>
  </si>
  <si>
    <t>Сидорина Евгения Юрьевна, главный инженер, 8-968-660-42-36</t>
  </si>
  <si>
    <t>Липина Марина Владиимировна, специалист по охране труда 8(985)864-05-44</t>
  </si>
  <si>
    <t>Аверочкина Елизавета Евгеньевна специалист по охране труда 8 995 780 68 83</t>
  </si>
  <si>
    <t>Заместитель главного энергетика Бускунов Радмир Хасанович +7 (4132) 690 690 (доб. 101)</t>
  </si>
  <si>
    <t>8-985-240-64-90</t>
  </si>
  <si>
    <t>Специалист по охране труда , Батырова Н.А.., тел. +7 (495)557-24-54</t>
  </si>
  <si>
    <t>ведущий специалист по охране труда                                                       Пазухин Михаил Анатольевич                                                          +7 916 6019571</t>
  </si>
  <si>
    <t>Кушниров Олег Николаевич     т. 89299710116</t>
  </si>
  <si>
    <t>+7 495 514 15 92</t>
  </si>
  <si>
    <t>Специалист по охране труда Кулаковская Анна Вячеславовна, тел. 8 (495) 526-69-68, доб. 2305</t>
  </si>
  <si>
    <t>Романов Роман Михайлович + 7 495 980 68 04  доб 4785</t>
  </si>
  <si>
    <t>Руководитель службы по охране труда, Овчаров Роман Евгеньевич, тел. +7 (985) 099-10-72</t>
  </si>
  <si>
    <t xml:space="preserve">Специалист по ОТ Трофимов В.А.
+7 910 480-55-93
tb@atbio.ru
</t>
  </si>
  <si>
    <t>ПТЭЭСС</t>
  </si>
  <si>
    <t>V  до и выше 1000 В</t>
  </si>
  <si>
    <t>АО «Жилкомплекс»</t>
  </si>
  <si>
    <t>Кочубей</t>
  </si>
  <si>
    <t>Ведущий инженер общестроительных работ</t>
  </si>
  <si>
    <t>01.03.2024                удовл., II гр. до и выше 1000 В</t>
  </si>
  <si>
    <t>III гр. до и выше 1000 В</t>
  </si>
  <si>
    <t>ЗАО "ТРАНСВАЛ"</t>
  </si>
  <si>
    <t xml:space="preserve">Овчаров </t>
  </si>
  <si>
    <t xml:space="preserve">Руководитель службы охраны труда </t>
  </si>
  <si>
    <t xml:space="preserve"> 6 лет 11 месяцев</t>
  </si>
  <si>
    <t>___</t>
  </si>
  <si>
    <t xml:space="preserve">Ганов </t>
  </si>
  <si>
    <t>Электромонтер по ремонту и обслуживанию электрооборудования</t>
  </si>
  <si>
    <t>02.12.2021</t>
  </si>
  <si>
    <t>3 года 2 месяца</t>
  </si>
  <si>
    <t>Дата проведения проверки знаний: 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</si>
</sst>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F400]h:mm:ss\ AM/PM"/>
    <numFmt numFmtId="166" formatCode="h: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  <font>
      <sz val="3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FDEADA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6" fillId="0" borderId="0"/>
    <xf numFmtId="0" fontId="2" fillId="0" borderId="0"/>
    <xf numFmtId="0" fontId="7" fillId="0" borderId="0"/>
    <xf numFmtId="0" fontId="8" fillId="0" borderId="0"/>
    <xf numFmtId="164" fontId="9" fillId="0" borderId="0"/>
    <xf numFmtId="0" fontId="12" fillId="0" borderId="0"/>
    <xf numFmtId="0" fontId="9" fillId="0" borderId="0"/>
    <xf numFmtId="0" fontId="1" fillId="0" borderId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66" fontId="5" fillId="0" borderId="1" xfId="0" applyNumberFormat="1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center"/>
    </xf>
    <xf numFmtId="14" fontId="5" fillId="0" borderId="1" xfId="0" applyNumberFormat="1" applyFont="1" applyBorder="1" applyAlignment="1">
      <alignment horizontal="center" vertical="center" wrapText="1" shrinkToFit="1"/>
    </xf>
    <xf numFmtId="14" fontId="1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/>
    <xf numFmtId="0" fontId="1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19" fillId="0" borderId="1" xfId="0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/>
    </xf>
    <xf numFmtId="14" fontId="22" fillId="4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0066"/>
      <color rgb="FFFF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77"/>
  <sheetViews>
    <sheetView topLeftCell="M1" zoomScale="80" zoomScaleNormal="80" zoomScaleSheetLayoutView="70" workbookViewId="0">
      <pane ySplit="3" topLeftCell="A4" activePane="bottomLeft" state="frozen"/>
      <selection activeCell="B1" sqref="B1"/>
      <selection pane="bottomLeft" activeCell="P186" sqref="P186:P187"/>
    </sheetView>
  </sheetViews>
  <sheetFormatPr defaultColWidth="9.140625" defaultRowHeight="60" customHeight="1" x14ac:dyDescent="0.25"/>
  <cols>
    <col min="1" max="1" width="6.28515625" style="52" hidden="1" customWidth="1"/>
    <col min="2" max="2" width="5.5703125" style="52" customWidth="1"/>
    <col min="3" max="3" width="0.140625" style="51" customWidth="1"/>
    <col min="4" max="4" width="15.5703125" style="51" hidden="1" customWidth="1"/>
    <col min="5" max="5" width="26.5703125" style="52" customWidth="1"/>
    <col min="6" max="7" width="13.85546875" style="52" customWidth="1"/>
    <col min="8" max="8" width="15.140625" style="52" customWidth="1"/>
    <col min="9" max="9" width="18.28515625" style="52" customWidth="1"/>
    <col min="10" max="10" width="15.28515625" style="53" customWidth="1"/>
    <col min="11" max="12" width="20.140625" style="55" customWidth="1"/>
    <col min="13" max="13" width="17" style="52" customWidth="1"/>
    <col min="14" max="14" width="18.140625" style="52" customWidth="1"/>
    <col min="15" max="15" width="16.42578125" style="52" customWidth="1"/>
    <col min="16" max="16" width="19.42578125" style="55" customWidth="1"/>
    <col min="17" max="17" width="18" style="52" customWidth="1"/>
    <col min="18" max="18" width="20.7109375" style="54" customWidth="1"/>
    <col min="19" max="19" width="27.28515625" style="52" customWidth="1"/>
    <col min="20" max="20" width="17.28515625" style="52" customWidth="1"/>
    <col min="21" max="21" width="14.42578125" style="49" bestFit="1" customWidth="1"/>
    <col min="22" max="22" width="12.28515625" style="50" bestFit="1" customWidth="1"/>
    <col min="23" max="23" width="21.7109375" style="52" customWidth="1"/>
    <col min="24" max="24" width="8.7109375" style="56" bestFit="1" customWidth="1"/>
    <col min="25" max="25" width="39.85546875" style="52" bestFit="1" customWidth="1"/>
    <col min="26" max="26" width="14.85546875" style="52" bestFit="1" customWidth="1"/>
    <col min="27" max="27" width="9.140625" style="52"/>
    <col min="28" max="28" width="12.42578125" style="52" bestFit="1" customWidth="1"/>
    <col min="29" max="29" width="10.7109375" style="52" bestFit="1" customWidth="1"/>
    <col min="30" max="30" width="9.28515625" style="52" bestFit="1" customWidth="1"/>
    <col min="31" max="16384" width="9.140625" style="52"/>
  </cols>
  <sheetData>
    <row r="1" spans="1:61" s="80" customFormat="1" ht="18.75" x14ac:dyDescent="0.25">
      <c r="J1" s="81"/>
      <c r="R1" s="82"/>
      <c r="U1" s="83"/>
      <c r="V1" s="83"/>
    </row>
    <row r="2" spans="1:61" s="84" customFormat="1" ht="60" customHeight="1" x14ac:dyDescent="0.25">
      <c r="B2" s="85" t="s">
        <v>5</v>
      </c>
      <c r="C2" s="85"/>
      <c r="D2" s="85" t="s">
        <v>29</v>
      </c>
      <c r="E2" s="85" t="s">
        <v>86</v>
      </c>
      <c r="F2" s="85" t="s">
        <v>0</v>
      </c>
      <c r="G2" s="85" t="s">
        <v>1</v>
      </c>
      <c r="H2" s="85" t="s">
        <v>2</v>
      </c>
      <c r="I2" s="86" t="s">
        <v>3</v>
      </c>
      <c r="J2" s="85" t="s">
        <v>87</v>
      </c>
      <c r="K2" s="85" t="s">
        <v>6</v>
      </c>
      <c r="L2" s="85" t="s">
        <v>88</v>
      </c>
      <c r="M2" s="85" t="s">
        <v>7</v>
      </c>
      <c r="N2" s="85" t="s">
        <v>89</v>
      </c>
      <c r="O2" s="85" t="s">
        <v>22</v>
      </c>
      <c r="P2" s="85" t="s">
        <v>90</v>
      </c>
      <c r="Q2" s="85" t="s">
        <v>91</v>
      </c>
      <c r="R2" s="87" t="s">
        <v>46</v>
      </c>
      <c r="S2" s="85" t="s">
        <v>8</v>
      </c>
      <c r="T2" s="85" t="s">
        <v>31</v>
      </c>
      <c r="U2" s="88" t="s">
        <v>10</v>
      </c>
      <c r="V2" s="88" t="s">
        <v>11</v>
      </c>
      <c r="W2" s="85"/>
    </row>
    <row r="3" spans="1:61" s="84" customFormat="1" ht="18.75" x14ac:dyDescent="0.25">
      <c r="B3" s="89"/>
      <c r="C3" s="89"/>
      <c r="D3" s="89"/>
      <c r="E3" s="90"/>
      <c r="F3" s="90"/>
      <c r="G3" s="90"/>
      <c r="H3" s="89"/>
      <c r="I3" s="89"/>
      <c r="J3" s="90"/>
      <c r="K3" s="90"/>
      <c r="L3" s="90"/>
      <c r="M3" s="89"/>
      <c r="N3" s="89"/>
      <c r="O3" s="90"/>
      <c r="P3" s="89"/>
      <c r="Q3" s="89"/>
      <c r="R3" s="91"/>
      <c r="S3" s="89"/>
      <c r="T3" s="89"/>
      <c r="U3" s="92"/>
      <c r="V3" s="92"/>
      <c r="W3" s="89"/>
    </row>
    <row r="4" spans="1:61" s="68" customFormat="1" ht="47.25" x14ac:dyDescent="0.25">
      <c r="A4" s="61"/>
      <c r="B4" s="61">
        <v>1</v>
      </c>
      <c r="C4" s="78"/>
      <c r="D4" s="78"/>
      <c r="E4" s="62" t="s">
        <v>94</v>
      </c>
      <c r="F4" s="94" t="s">
        <v>95</v>
      </c>
      <c r="G4" s="71" t="s">
        <v>96</v>
      </c>
      <c r="H4" s="71" t="s">
        <v>97</v>
      </c>
      <c r="I4" s="72" t="s">
        <v>98</v>
      </c>
      <c r="J4" s="62" t="s">
        <v>99</v>
      </c>
      <c r="K4" s="63" t="s">
        <v>100</v>
      </c>
      <c r="L4" s="62"/>
      <c r="M4" s="63" t="s">
        <v>101</v>
      </c>
      <c r="N4" s="63" t="s">
        <v>410</v>
      </c>
      <c r="O4" s="62" t="s">
        <v>259</v>
      </c>
      <c r="P4" s="62" t="s">
        <v>394</v>
      </c>
      <c r="Q4" s="63" t="s">
        <v>395</v>
      </c>
      <c r="R4" s="63" t="s">
        <v>102</v>
      </c>
      <c r="S4" s="66" t="s">
        <v>397</v>
      </c>
      <c r="T4" s="77" t="s">
        <v>233</v>
      </c>
      <c r="U4" s="67">
        <v>45425</v>
      </c>
      <c r="V4" s="93">
        <v>0.375</v>
      </c>
      <c r="W4" s="65"/>
      <c r="X4" s="65"/>
      <c r="Y4" s="73" t="s">
        <v>92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</row>
    <row r="5" spans="1:61" s="68" customFormat="1" ht="63" x14ac:dyDescent="0.25">
      <c r="A5" s="61"/>
      <c r="B5" s="61">
        <v>2</v>
      </c>
      <c r="C5" s="78"/>
      <c r="D5" s="78"/>
      <c r="E5" s="62" t="s">
        <v>94</v>
      </c>
      <c r="F5" s="94" t="s">
        <v>95</v>
      </c>
      <c r="G5" s="71" t="s">
        <v>103</v>
      </c>
      <c r="H5" s="71" t="s">
        <v>104</v>
      </c>
      <c r="I5" s="72" t="s">
        <v>105</v>
      </c>
      <c r="J5" s="62" t="s">
        <v>106</v>
      </c>
      <c r="K5" s="63" t="s">
        <v>107</v>
      </c>
      <c r="L5" s="62"/>
      <c r="M5" s="63" t="s">
        <v>101</v>
      </c>
      <c r="N5" s="63" t="s">
        <v>410</v>
      </c>
      <c r="O5" s="62" t="s">
        <v>260</v>
      </c>
      <c r="P5" s="62" t="s">
        <v>394</v>
      </c>
      <c r="Q5" s="63" t="s">
        <v>395</v>
      </c>
      <c r="R5" s="63" t="s">
        <v>102</v>
      </c>
      <c r="S5" s="66" t="s">
        <v>397</v>
      </c>
      <c r="T5" s="77" t="s">
        <v>234</v>
      </c>
      <c r="U5" s="67">
        <v>45425</v>
      </c>
      <c r="V5" s="93">
        <v>0.375</v>
      </c>
      <c r="W5" s="65"/>
      <c r="X5" s="65"/>
      <c r="Y5" s="73" t="s">
        <v>92</v>
      </c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</row>
    <row r="6" spans="1:61" s="68" customFormat="1" ht="47.25" x14ac:dyDescent="0.25">
      <c r="A6" s="61"/>
      <c r="B6" s="61">
        <v>3</v>
      </c>
      <c r="C6" s="78"/>
      <c r="D6" s="78"/>
      <c r="E6" s="62" t="s">
        <v>108</v>
      </c>
      <c r="F6" s="94" t="s">
        <v>109</v>
      </c>
      <c r="G6" s="71" t="s">
        <v>110</v>
      </c>
      <c r="H6" s="71" t="s">
        <v>111</v>
      </c>
      <c r="I6" s="72" t="s">
        <v>112</v>
      </c>
      <c r="J6" s="62" t="s">
        <v>113</v>
      </c>
      <c r="K6" s="63" t="s">
        <v>114</v>
      </c>
      <c r="L6" s="62"/>
      <c r="M6" s="63" t="s">
        <v>115</v>
      </c>
      <c r="N6" s="63" t="s">
        <v>410</v>
      </c>
      <c r="O6" s="62" t="s">
        <v>261</v>
      </c>
      <c r="P6" s="62" t="s">
        <v>411</v>
      </c>
      <c r="Q6" s="63" t="s">
        <v>395</v>
      </c>
      <c r="R6" s="63" t="s">
        <v>116</v>
      </c>
      <c r="S6" s="66" t="s">
        <v>397</v>
      </c>
      <c r="T6" s="77" t="s">
        <v>235</v>
      </c>
      <c r="U6" s="67">
        <v>45425</v>
      </c>
      <c r="V6" s="93">
        <v>0.375</v>
      </c>
      <c r="W6" s="65"/>
      <c r="X6" s="65"/>
      <c r="Y6" s="73" t="s">
        <v>92</v>
      </c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</row>
    <row r="7" spans="1:61" s="68" customFormat="1" ht="47.25" x14ac:dyDescent="0.25">
      <c r="A7" s="61"/>
      <c r="B7" s="61">
        <v>4</v>
      </c>
      <c r="C7" s="78"/>
      <c r="D7" s="78"/>
      <c r="E7" s="62" t="s">
        <v>108</v>
      </c>
      <c r="F7" s="94" t="s">
        <v>109</v>
      </c>
      <c r="G7" s="71" t="s">
        <v>117</v>
      </c>
      <c r="H7" s="71" t="s">
        <v>118</v>
      </c>
      <c r="I7" s="72" t="s">
        <v>119</v>
      </c>
      <c r="J7" s="62" t="s">
        <v>120</v>
      </c>
      <c r="K7" s="63" t="s">
        <v>114</v>
      </c>
      <c r="L7" s="62"/>
      <c r="M7" s="63" t="s">
        <v>115</v>
      </c>
      <c r="N7" s="63" t="s">
        <v>410</v>
      </c>
      <c r="O7" s="62" t="s">
        <v>262</v>
      </c>
      <c r="P7" s="62" t="s">
        <v>411</v>
      </c>
      <c r="Q7" s="63" t="s">
        <v>395</v>
      </c>
      <c r="R7" s="63" t="s">
        <v>116</v>
      </c>
      <c r="S7" s="66" t="s">
        <v>397</v>
      </c>
      <c r="T7" s="77" t="s">
        <v>236</v>
      </c>
      <c r="U7" s="67">
        <v>45425</v>
      </c>
      <c r="V7" s="93">
        <v>0.375</v>
      </c>
      <c r="W7" s="65"/>
      <c r="X7" s="65"/>
      <c r="Y7" s="73" t="s">
        <v>92</v>
      </c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</row>
    <row r="8" spans="1:61" s="68" customFormat="1" ht="47.25" x14ac:dyDescent="0.25">
      <c r="A8" s="61"/>
      <c r="B8" s="61">
        <v>5</v>
      </c>
      <c r="C8" s="78"/>
      <c r="D8" s="78"/>
      <c r="E8" s="62" t="s">
        <v>108</v>
      </c>
      <c r="F8" s="94" t="s">
        <v>109</v>
      </c>
      <c r="G8" s="71" t="s">
        <v>121</v>
      </c>
      <c r="H8" s="71" t="s">
        <v>122</v>
      </c>
      <c r="I8" s="72" t="s">
        <v>123</v>
      </c>
      <c r="J8" s="62" t="s">
        <v>124</v>
      </c>
      <c r="K8" s="63" t="s">
        <v>125</v>
      </c>
      <c r="L8" s="62"/>
      <c r="M8" s="63" t="s">
        <v>115</v>
      </c>
      <c r="N8" s="63" t="s">
        <v>410</v>
      </c>
      <c r="O8" s="62" t="s">
        <v>263</v>
      </c>
      <c r="P8" s="62" t="s">
        <v>411</v>
      </c>
      <c r="Q8" s="63" t="s">
        <v>395</v>
      </c>
      <c r="R8" s="63" t="s">
        <v>116</v>
      </c>
      <c r="S8" s="66" t="s">
        <v>397</v>
      </c>
      <c r="T8" s="77" t="s">
        <v>237</v>
      </c>
      <c r="U8" s="67">
        <v>45425</v>
      </c>
      <c r="V8" s="93">
        <v>0.375</v>
      </c>
      <c r="W8" s="65"/>
      <c r="X8" s="65"/>
      <c r="Y8" s="73" t="s">
        <v>92</v>
      </c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</row>
    <row r="9" spans="1:61" s="68" customFormat="1" ht="47.25" x14ac:dyDescent="0.25">
      <c r="A9" s="61"/>
      <c r="B9" s="61">
        <v>6</v>
      </c>
      <c r="C9" s="78"/>
      <c r="D9" s="78"/>
      <c r="E9" s="62" t="s">
        <v>108</v>
      </c>
      <c r="F9" s="94" t="s">
        <v>109</v>
      </c>
      <c r="G9" s="71" t="s">
        <v>126</v>
      </c>
      <c r="H9" s="71" t="s">
        <v>127</v>
      </c>
      <c r="I9" s="72" t="s">
        <v>128</v>
      </c>
      <c r="J9" s="62" t="s">
        <v>129</v>
      </c>
      <c r="K9" s="63" t="s">
        <v>114</v>
      </c>
      <c r="L9" s="62"/>
      <c r="M9" s="63" t="s">
        <v>130</v>
      </c>
      <c r="N9" s="63" t="s">
        <v>410</v>
      </c>
      <c r="O9" s="62"/>
      <c r="P9" s="62" t="s">
        <v>411</v>
      </c>
      <c r="Q9" s="63" t="s">
        <v>395</v>
      </c>
      <c r="R9" s="63" t="s">
        <v>131</v>
      </c>
      <c r="S9" s="66" t="s">
        <v>397</v>
      </c>
      <c r="T9" s="77" t="s">
        <v>238</v>
      </c>
      <c r="U9" s="67">
        <v>45425</v>
      </c>
      <c r="V9" s="93">
        <v>0.375</v>
      </c>
      <c r="W9" s="65"/>
      <c r="X9" s="65"/>
      <c r="Y9" s="73" t="s">
        <v>92</v>
      </c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</row>
    <row r="10" spans="1:61" s="68" customFormat="1" ht="47.25" x14ac:dyDescent="0.25">
      <c r="A10" s="61"/>
      <c r="B10" s="61">
        <v>7</v>
      </c>
      <c r="C10" s="78"/>
      <c r="D10" s="78"/>
      <c r="E10" s="62" t="s">
        <v>132</v>
      </c>
      <c r="F10" s="94" t="s">
        <v>133</v>
      </c>
      <c r="G10" s="71" t="s">
        <v>134</v>
      </c>
      <c r="H10" s="71" t="s">
        <v>111</v>
      </c>
      <c r="I10" s="72" t="s">
        <v>112</v>
      </c>
      <c r="J10" s="62" t="s">
        <v>135</v>
      </c>
      <c r="K10" s="63" t="s">
        <v>136</v>
      </c>
      <c r="L10" s="62"/>
      <c r="M10" s="63" t="s">
        <v>115</v>
      </c>
      <c r="N10" s="63" t="s">
        <v>410</v>
      </c>
      <c r="O10" s="62" t="s">
        <v>264</v>
      </c>
      <c r="P10" s="62" t="s">
        <v>411</v>
      </c>
      <c r="Q10" s="63" t="s">
        <v>395</v>
      </c>
      <c r="R10" s="63" t="s">
        <v>137</v>
      </c>
      <c r="S10" s="66" t="s">
        <v>397</v>
      </c>
      <c r="T10" s="77" t="s">
        <v>239</v>
      </c>
      <c r="U10" s="67">
        <v>45425</v>
      </c>
      <c r="V10" s="93">
        <v>0.375</v>
      </c>
      <c r="W10" s="65"/>
      <c r="X10" s="65"/>
      <c r="Y10" s="73" t="s">
        <v>92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</row>
    <row r="11" spans="1:61" s="68" customFormat="1" ht="47.25" x14ac:dyDescent="0.25">
      <c r="A11" s="61"/>
      <c r="B11" s="61">
        <v>8</v>
      </c>
      <c r="C11" s="78"/>
      <c r="D11" s="78"/>
      <c r="E11" s="62" t="s">
        <v>132</v>
      </c>
      <c r="F11" s="94" t="s">
        <v>133</v>
      </c>
      <c r="G11" s="71" t="s">
        <v>138</v>
      </c>
      <c r="H11" s="71" t="s">
        <v>139</v>
      </c>
      <c r="I11" s="72" t="s">
        <v>140</v>
      </c>
      <c r="J11" s="62" t="s">
        <v>141</v>
      </c>
      <c r="K11" s="63" t="s">
        <v>142</v>
      </c>
      <c r="L11" s="62"/>
      <c r="M11" s="63" t="s">
        <v>115</v>
      </c>
      <c r="N11" s="63" t="s">
        <v>410</v>
      </c>
      <c r="O11" s="62" t="s">
        <v>265</v>
      </c>
      <c r="P11" s="62" t="s">
        <v>411</v>
      </c>
      <c r="Q11" s="63" t="s">
        <v>395</v>
      </c>
      <c r="R11" s="63" t="s">
        <v>137</v>
      </c>
      <c r="S11" s="66" t="s">
        <v>397</v>
      </c>
      <c r="T11" s="77" t="s">
        <v>240</v>
      </c>
      <c r="U11" s="67">
        <v>45425</v>
      </c>
      <c r="V11" s="93">
        <v>0.375</v>
      </c>
      <c r="W11" s="65"/>
      <c r="X11" s="65"/>
      <c r="Y11" s="73" t="s">
        <v>92</v>
      </c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1:61" s="68" customFormat="1" ht="63" x14ac:dyDescent="0.25">
      <c r="A12" s="61"/>
      <c r="B12" s="61">
        <v>9</v>
      </c>
      <c r="C12" s="78"/>
      <c r="D12" s="78"/>
      <c r="E12" s="62" t="s">
        <v>143</v>
      </c>
      <c r="F12" s="94" t="s">
        <v>144</v>
      </c>
      <c r="G12" s="71" t="s">
        <v>145</v>
      </c>
      <c r="H12" s="71" t="s">
        <v>118</v>
      </c>
      <c r="I12" s="72" t="s">
        <v>146</v>
      </c>
      <c r="J12" s="62" t="s">
        <v>147</v>
      </c>
      <c r="K12" s="63" t="s">
        <v>148</v>
      </c>
      <c r="L12" s="62"/>
      <c r="M12" s="63" t="s">
        <v>101</v>
      </c>
      <c r="N12" s="63" t="s">
        <v>410</v>
      </c>
      <c r="O12" s="62" t="s">
        <v>274</v>
      </c>
      <c r="P12" s="62" t="s">
        <v>411</v>
      </c>
      <c r="Q12" s="63" t="s">
        <v>395</v>
      </c>
      <c r="R12" s="63" t="s">
        <v>149</v>
      </c>
      <c r="S12" s="66" t="s">
        <v>397</v>
      </c>
      <c r="T12" s="77" t="s">
        <v>241</v>
      </c>
      <c r="U12" s="67">
        <v>45425</v>
      </c>
      <c r="V12" s="93">
        <v>0.375</v>
      </c>
      <c r="W12" s="65"/>
      <c r="X12" s="65"/>
      <c r="Y12" s="73" t="s">
        <v>92</v>
      </c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</row>
    <row r="13" spans="1:61" s="68" customFormat="1" ht="63" x14ac:dyDescent="0.25">
      <c r="A13" s="61"/>
      <c r="B13" s="61">
        <v>10</v>
      </c>
      <c r="C13" s="78"/>
      <c r="D13" s="78"/>
      <c r="E13" s="62" t="s">
        <v>143</v>
      </c>
      <c r="F13" s="94" t="s">
        <v>144</v>
      </c>
      <c r="G13" s="71" t="s">
        <v>150</v>
      </c>
      <c r="H13" s="71" t="s">
        <v>151</v>
      </c>
      <c r="I13" s="72" t="s">
        <v>152</v>
      </c>
      <c r="J13" s="62" t="s">
        <v>153</v>
      </c>
      <c r="K13" s="63" t="s">
        <v>154</v>
      </c>
      <c r="L13" s="62"/>
      <c r="M13" s="63" t="s">
        <v>101</v>
      </c>
      <c r="N13" s="63" t="s">
        <v>410</v>
      </c>
      <c r="O13" s="62" t="s">
        <v>274</v>
      </c>
      <c r="P13" s="62" t="s">
        <v>411</v>
      </c>
      <c r="Q13" s="63" t="s">
        <v>395</v>
      </c>
      <c r="R13" s="63" t="s">
        <v>149</v>
      </c>
      <c r="S13" s="66" t="s">
        <v>397</v>
      </c>
      <c r="T13" s="77" t="s">
        <v>242</v>
      </c>
      <c r="U13" s="67">
        <v>45425</v>
      </c>
      <c r="V13" s="93">
        <v>0.375</v>
      </c>
      <c r="W13" s="65"/>
      <c r="X13" s="65"/>
      <c r="Y13" s="73" t="s">
        <v>92</v>
      </c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</row>
    <row r="14" spans="1:61" s="68" customFormat="1" ht="63" x14ac:dyDescent="0.25">
      <c r="A14" s="61"/>
      <c r="B14" s="61">
        <v>11</v>
      </c>
      <c r="C14" s="78"/>
      <c r="D14" s="78"/>
      <c r="E14" s="62" t="s">
        <v>143</v>
      </c>
      <c r="F14" s="94" t="s">
        <v>144</v>
      </c>
      <c r="G14" s="71" t="s">
        <v>155</v>
      </c>
      <c r="H14" s="71" t="s">
        <v>156</v>
      </c>
      <c r="I14" s="72" t="s">
        <v>157</v>
      </c>
      <c r="J14" s="62" t="s">
        <v>158</v>
      </c>
      <c r="K14" s="63" t="s">
        <v>125</v>
      </c>
      <c r="L14" s="62"/>
      <c r="M14" s="63" t="s">
        <v>101</v>
      </c>
      <c r="N14" s="63" t="s">
        <v>410</v>
      </c>
      <c r="O14" s="62" t="s">
        <v>275</v>
      </c>
      <c r="P14" s="62" t="s">
        <v>411</v>
      </c>
      <c r="Q14" s="63" t="s">
        <v>395</v>
      </c>
      <c r="R14" s="63" t="s">
        <v>149</v>
      </c>
      <c r="S14" s="66" t="s">
        <v>397</v>
      </c>
      <c r="T14" s="77" t="s">
        <v>243</v>
      </c>
      <c r="U14" s="67">
        <v>45425</v>
      </c>
      <c r="V14" s="93">
        <v>0.375</v>
      </c>
      <c r="W14" s="65"/>
      <c r="X14" s="65"/>
      <c r="Y14" s="73" t="s">
        <v>92</v>
      </c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</row>
    <row r="15" spans="1:61" s="68" customFormat="1" ht="63" x14ac:dyDescent="0.25">
      <c r="A15" s="61"/>
      <c r="B15" s="61">
        <v>12</v>
      </c>
      <c r="C15" s="78"/>
      <c r="D15" s="78"/>
      <c r="E15" s="62" t="s">
        <v>143</v>
      </c>
      <c r="F15" s="94" t="s">
        <v>144</v>
      </c>
      <c r="G15" s="71" t="s">
        <v>159</v>
      </c>
      <c r="H15" s="71" t="s">
        <v>160</v>
      </c>
      <c r="I15" s="72" t="s">
        <v>161</v>
      </c>
      <c r="J15" s="62" t="s">
        <v>162</v>
      </c>
      <c r="K15" s="63" t="s">
        <v>100</v>
      </c>
      <c r="L15" s="62"/>
      <c r="M15" s="63" t="s">
        <v>101</v>
      </c>
      <c r="N15" s="63" t="s">
        <v>410</v>
      </c>
      <c r="O15" s="62" t="s">
        <v>274</v>
      </c>
      <c r="P15" s="62" t="s">
        <v>411</v>
      </c>
      <c r="Q15" s="63" t="s">
        <v>395</v>
      </c>
      <c r="R15" s="63" t="s">
        <v>149</v>
      </c>
      <c r="S15" s="66" t="s">
        <v>397</v>
      </c>
      <c r="T15" s="77" t="s">
        <v>244</v>
      </c>
      <c r="U15" s="67">
        <v>45425</v>
      </c>
      <c r="V15" s="93">
        <v>0.375</v>
      </c>
      <c r="W15" s="65"/>
      <c r="X15" s="65"/>
      <c r="Y15" s="73" t="s">
        <v>92</v>
      </c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</row>
    <row r="16" spans="1:61" s="68" customFormat="1" ht="47.25" x14ac:dyDescent="0.25">
      <c r="A16" s="61"/>
      <c r="B16" s="61">
        <v>13</v>
      </c>
      <c r="C16" s="78"/>
      <c r="D16" s="78"/>
      <c r="E16" s="62" t="s">
        <v>163</v>
      </c>
      <c r="F16" s="94" t="s">
        <v>164</v>
      </c>
      <c r="G16" s="71" t="s">
        <v>165</v>
      </c>
      <c r="H16" s="71" t="s">
        <v>166</v>
      </c>
      <c r="I16" s="72" t="s">
        <v>167</v>
      </c>
      <c r="J16" s="62" t="s">
        <v>168</v>
      </c>
      <c r="K16" s="63" t="s">
        <v>169</v>
      </c>
      <c r="L16" s="62"/>
      <c r="M16" s="63" t="s">
        <v>130</v>
      </c>
      <c r="N16" s="63" t="s">
        <v>410</v>
      </c>
      <c r="O16" s="62"/>
      <c r="P16" s="62" t="s">
        <v>411</v>
      </c>
      <c r="Q16" s="63" t="s">
        <v>395</v>
      </c>
      <c r="R16" s="63" t="s">
        <v>131</v>
      </c>
      <c r="S16" s="66" t="s">
        <v>397</v>
      </c>
      <c r="T16" s="77" t="s">
        <v>245</v>
      </c>
      <c r="U16" s="67">
        <v>45425</v>
      </c>
      <c r="V16" s="93">
        <v>0.375</v>
      </c>
      <c r="W16" s="65"/>
      <c r="X16" s="65"/>
      <c r="Y16" s="73" t="s">
        <v>92</v>
      </c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</row>
    <row r="17" spans="1:61" s="68" customFormat="1" ht="47.25" x14ac:dyDescent="0.25">
      <c r="A17" s="61"/>
      <c r="B17" s="61">
        <v>14</v>
      </c>
      <c r="C17" s="78"/>
      <c r="D17" s="78"/>
      <c r="E17" s="62" t="s">
        <v>170</v>
      </c>
      <c r="F17" s="94" t="s">
        <v>171</v>
      </c>
      <c r="G17" s="71" t="s">
        <v>172</v>
      </c>
      <c r="H17" s="71" t="s">
        <v>166</v>
      </c>
      <c r="I17" s="72" t="s">
        <v>112</v>
      </c>
      <c r="J17" s="62" t="s">
        <v>173</v>
      </c>
      <c r="K17" s="63" t="s">
        <v>174</v>
      </c>
      <c r="L17" s="62"/>
      <c r="M17" s="63" t="s">
        <v>130</v>
      </c>
      <c r="N17" s="63" t="s">
        <v>728</v>
      </c>
      <c r="O17" s="62"/>
      <c r="P17" s="62" t="s">
        <v>394</v>
      </c>
      <c r="Q17" s="63" t="s">
        <v>395</v>
      </c>
      <c r="R17" s="63" t="s">
        <v>175</v>
      </c>
      <c r="S17" s="66" t="s">
        <v>397</v>
      </c>
      <c r="T17" s="77" t="s">
        <v>246</v>
      </c>
      <c r="U17" s="67">
        <v>45425</v>
      </c>
      <c r="V17" s="93">
        <v>0.375</v>
      </c>
      <c r="W17" s="65"/>
      <c r="X17" s="65"/>
      <c r="Y17" s="73" t="s">
        <v>92</v>
      </c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</row>
    <row r="18" spans="1:61" s="68" customFormat="1" ht="47.25" x14ac:dyDescent="0.25">
      <c r="A18" s="61"/>
      <c r="B18" s="61">
        <v>15</v>
      </c>
      <c r="C18" s="78"/>
      <c r="D18" s="78"/>
      <c r="E18" s="62" t="s">
        <v>176</v>
      </c>
      <c r="F18" s="94" t="s">
        <v>177</v>
      </c>
      <c r="G18" s="71" t="s">
        <v>178</v>
      </c>
      <c r="H18" s="71" t="s">
        <v>104</v>
      </c>
      <c r="I18" s="72" t="s">
        <v>179</v>
      </c>
      <c r="J18" s="62" t="s">
        <v>180</v>
      </c>
      <c r="K18" s="63" t="s">
        <v>181</v>
      </c>
      <c r="L18" s="62"/>
      <c r="M18" s="63" t="s">
        <v>101</v>
      </c>
      <c r="N18" s="63" t="s">
        <v>410</v>
      </c>
      <c r="O18" s="62" t="s">
        <v>266</v>
      </c>
      <c r="P18" s="62" t="s">
        <v>394</v>
      </c>
      <c r="Q18" s="63" t="s">
        <v>395</v>
      </c>
      <c r="R18" s="63" t="s">
        <v>116</v>
      </c>
      <c r="S18" s="66" t="s">
        <v>397</v>
      </c>
      <c r="T18" s="77" t="s">
        <v>247</v>
      </c>
      <c r="U18" s="67">
        <v>45425</v>
      </c>
      <c r="V18" s="93">
        <v>0.375</v>
      </c>
      <c r="W18" s="65"/>
      <c r="X18" s="65"/>
      <c r="Y18" s="73" t="s">
        <v>92</v>
      </c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</row>
    <row r="19" spans="1:61" s="68" customFormat="1" ht="47.25" x14ac:dyDescent="0.25">
      <c r="A19" s="61"/>
      <c r="B19" s="61">
        <v>16</v>
      </c>
      <c r="C19" s="78"/>
      <c r="D19" s="78"/>
      <c r="E19" s="62" t="s">
        <v>182</v>
      </c>
      <c r="F19" s="94" t="s">
        <v>183</v>
      </c>
      <c r="G19" s="71" t="s">
        <v>184</v>
      </c>
      <c r="H19" s="71" t="s">
        <v>139</v>
      </c>
      <c r="I19" s="72" t="s">
        <v>185</v>
      </c>
      <c r="J19" s="62" t="s">
        <v>186</v>
      </c>
      <c r="K19" s="63" t="s">
        <v>114</v>
      </c>
      <c r="L19" s="62"/>
      <c r="M19" s="63" t="s">
        <v>115</v>
      </c>
      <c r="N19" s="63" t="s">
        <v>410</v>
      </c>
      <c r="O19" s="62" t="s">
        <v>267</v>
      </c>
      <c r="P19" s="62" t="s">
        <v>411</v>
      </c>
      <c r="Q19" s="63" t="s">
        <v>395</v>
      </c>
      <c r="R19" s="63" t="s">
        <v>116</v>
      </c>
      <c r="S19" s="66" t="s">
        <v>397</v>
      </c>
      <c r="T19" s="77" t="s">
        <v>248</v>
      </c>
      <c r="U19" s="67">
        <v>45425</v>
      </c>
      <c r="V19" s="93">
        <v>0.375</v>
      </c>
      <c r="W19" s="65"/>
      <c r="X19" s="65"/>
      <c r="Y19" s="73" t="s">
        <v>92</v>
      </c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</row>
    <row r="20" spans="1:61" s="68" customFormat="1" ht="47.25" x14ac:dyDescent="0.25">
      <c r="A20" s="61"/>
      <c r="B20" s="61">
        <v>17</v>
      </c>
      <c r="C20" s="78"/>
      <c r="D20" s="78"/>
      <c r="E20" s="62" t="s">
        <v>182</v>
      </c>
      <c r="F20" s="94" t="s">
        <v>183</v>
      </c>
      <c r="G20" s="71" t="s">
        <v>187</v>
      </c>
      <c r="H20" s="71" t="s">
        <v>166</v>
      </c>
      <c r="I20" s="72" t="s">
        <v>188</v>
      </c>
      <c r="J20" s="62" t="s">
        <v>189</v>
      </c>
      <c r="K20" s="63" t="s">
        <v>190</v>
      </c>
      <c r="L20" s="62"/>
      <c r="M20" s="63" t="s">
        <v>115</v>
      </c>
      <c r="N20" s="63" t="s">
        <v>410</v>
      </c>
      <c r="O20" s="62" t="s">
        <v>268</v>
      </c>
      <c r="P20" s="62" t="s">
        <v>411</v>
      </c>
      <c r="Q20" s="63" t="s">
        <v>395</v>
      </c>
      <c r="R20" s="63" t="s">
        <v>116</v>
      </c>
      <c r="S20" s="66" t="s">
        <v>397</v>
      </c>
      <c r="T20" s="77" t="s">
        <v>249</v>
      </c>
      <c r="U20" s="67">
        <v>45425</v>
      </c>
      <c r="V20" s="93">
        <v>0.375</v>
      </c>
      <c r="W20" s="65"/>
      <c r="X20" s="65"/>
      <c r="Y20" s="73" t="s">
        <v>92</v>
      </c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</row>
    <row r="21" spans="1:61" s="68" customFormat="1" ht="47.25" x14ac:dyDescent="0.25">
      <c r="A21" s="61"/>
      <c r="B21" s="61">
        <v>18</v>
      </c>
      <c r="C21" s="78"/>
      <c r="D21" s="78"/>
      <c r="E21" s="62" t="s">
        <v>182</v>
      </c>
      <c r="F21" s="94" t="s">
        <v>183</v>
      </c>
      <c r="G21" s="71" t="s">
        <v>191</v>
      </c>
      <c r="H21" s="71" t="s">
        <v>192</v>
      </c>
      <c r="I21" s="72" t="s">
        <v>112</v>
      </c>
      <c r="J21" s="62" t="s">
        <v>193</v>
      </c>
      <c r="K21" s="63" t="s">
        <v>194</v>
      </c>
      <c r="L21" s="62"/>
      <c r="M21" s="63" t="s">
        <v>115</v>
      </c>
      <c r="N21" s="63" t="s">
        <v>410</v>
      </c>
      <c r="O21" s="62" t="s">
        <v>269</v>
      </c>
      <c r="P21" s="62" t="s">
        <v>411</v>
      </c>
      <c r="Q21" s="63" t="s">
        <v>395</v>
      </c>
      <c r="R21" s="63" t="s">
        <v>116</v>
      </c>
      <c r="S21" s="66" t="s">
        <v>397</v>
      </c>
      <c r="T21" s="77" t="s">
        <v>250</v>
      </c>
      <c r="U21" s="67">
        <v>45425</v>
      </c>
      <c r="V21" s="93">
        <v>0.375</v>
      </c>
      <c r="W21" s="65"/>
      <c r="X21" s="65"/>
      <c r="Y21" s="73" t="s">
        <v>92</v>
      </c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</row>
    <row r="22" spans="1:61" s="68" customFormat="1" ht="47.25" x14ac:dyDescent="0.25">
      <c r="A22" s="61"/>
      <c r="B22" s="61">
        <v>19</v>
      </c>
      <c r="C22" s="78"/>
      <c r="D22" s="78"/>
      <c r="E22" s="62" t="s">
        <v>182</v>
      </c>
      <c r="F22" s="94" t="s">
        <v>183</v>
      </c>
      <c r="G22" s="71" t="s">
        <v>195</v>
      </c>
      <c r="H22" s="71" t="s">
        <v>196</v>
      </c>
      <c r="I22" s="72" t="s">
        <v>123</v>
      </c>
      <c r="J22" s="62" t="s">
        <v>197</v>
      </c>
      <c r="K22" s="63" t="s">
        <v>198</v>
      </c>
      <c r="L22" s="62"/>
      <c r="M22" s="63" t="s">
        <v>130</v>
      </c>
      <c r="N22" s="63" t="s">
        <v>410</v>
      </c>
      <c r="O22" s="62"/>
      <c r="P22" s="62" t="s">
        <v>411</v>
      </c>
      <c r="Q22" s="63" t="s">
        <v>395</v>
      </c>
      <c r="R22" s="63" t="s">
        <v>131</v>
      </c>
      <c r="S22" s="66" t="s">
        <v>397</v>
      </c>
      <c r="T22" s="77" t="s">
        <v>251</v>
      </c>
      <c r="U22" s="67">
        <v>45425</v>
      </c>
      <c r="V22" s="93">
        <v>0.375</v>
      </c>
      <c r="W22" s="65"/>
      <c r="X22" s="65"/>
      <c r="Y22" s="73" t="s">
        <v>92</v>
      </c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</row>
    <row r="23" spans="1:61" s="68" customFormat="1" ht="47.25" x14ac:dyDescent="0.25">
      <c r="A23" s="61"/>
      <c r="B23" s="61">
        <v>20</v>
      </c>
      <c r="C23" s="78"/>
      <c r="D23" s="78"/>
      <c r="E23" s="62" t="s">
        <v>199</v>
      </c>
      <c r="F23" s="94" t="s">
        <v>200</v>
      </c>
      <c r="G23" s="71" t="s">
        <v>201</v>
      </c>
      <c r="H23" s="71" t="s">
        <v>111</v>
      </c>
      <c r="I23" s="72" t="s">
        <v>98</v>
      </c>
      <c r="J23" s="62" t="s">
        <v>202</v>
      </c>
      <c r="K23" s="63" t="s">
        <v>203</v>
      </c>
      <c r="L23" s="62"/>
      <c r="M23" s="63" t="s">
        <v>115</v>
      </c>
      <c r="N23" s="63" t="s">
        <v>410</v>
      </c>
      <c r="O23" s="62" t="s">
        <v>270</v>
      </c>
      <c r="P23" s="62" t="s">
        <v>411</v>
      </c>
      <c r="Q23" s="63" t="s">
        <v>395</v>
      </c>
      <c r="R23" s="63" t="s">
        <v>204</v>
      </c>
      <c r="S23" s="66" t="s">
        <v>397</v>
      </c>
      <c r="T23" s="77" t="s">
        <v>252</v>
      </c>
      <c r="U23" s="67">
        <v>45425</v>
      </c>
      <c r="V23" s="93">
        <v>0.39583333333333331</v>
      </c>
      <c r="W23" s="65"/>
      <c r="X23" s="65"/>
      <c r="Y23" s="73" t="s">
        <v>92</v>
      </c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</row>
    <row r="24" spans="1:61" s="68" customFormat="1" ht="47.25" x14ac:dyDescent="0.25">
      <c r="A24" s="61"/>
      <c r="B24" s="61">
        <v>21</v>
      </c>
      <c r="C24" s="78"/>
      <c r="D24" s="78"/>
      <c r="E24" s="62" t="s">
        <v>199</v>
      </c>
      <c r="F24" s="94" t="s">
        <v>200</v>
      </c>
      <c r="G24" s="71" t="s">
        <v>205</v>
      </c>
      <c r="H24" s="71" t="s">
        <v>206</v>
      </c>
      <c r="I24" s="72" t="s">
        <v>207</v>
      </c>
      <c r="J24" s="62" t="s">
        <v>208</v>
      </c>
      <c r="K24" s="63" t="s">
        <v>209</v>
      </c>
      <c r="L24" s="62"/>
      <c r="M24" s="63" t="s">
        <v>115</v>
      </c>
      <c r="N24" s="63" t="s">
        <v>410</v>
      </c>
      <c r="O24" s="62" t="s">
        <v>271</v>
      </c>
      <c r="P24" s="62" t="s">
        <v>411</v>
      </c>
      <c r="Q24" s="63" t="s">
        <v>395</v>
      </c>
      <c r="R24" s="63" t="s">
        <v>102</v>
      </c>
      <c r="S24" s="66" t="s">
        <v>397</v>
      </c>
      <c r="T24" s="77" t="s">
        <v>253</v>
      </c>
      <c r="U24" s="67">
        <v>45425</v>
      </c>
      <c r="V24" s="93">
        <v>0.39583333333333331</v>
      </c>
      <c r="W24" s="65"/>
      <c r="X24" s="65"/>
      <c r="Y24" s="73" t="s">
        <v>92</v>
      </c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</row>
    <row r="25" spans="1:61" s="68" customFormat="1" ht="63" x14ac:dyDescent="0.25">
      <c r="A25" s="61"/>
      <c r="B25" s="61">
        <v>22</v>
      </c>
      <c r="C25" s="78"/>
      <c r="D25" s="78"/>
      <c r="E25" s="62" t="s">
        <v>210</v>
      </c>
      <c r="F25" s="94" t="s">
        <v>211</v>
      </c>
      <c r="G25" s="71" t="s">
        <v>184</v>
      </c>
      <c r="H25" s="71" t="s">
        <v>139</v>
      </c>
      <c r="I25" s="72" t="s">
        <v>185</v>
      </c>
      <c r="J25" s="62" t="s">
        <v>186</v>
      </c>
      <c r="K25" s="63" t="s">
        <v>212</v>
      </c>
      <c r="L25" s="62"/>
      <c r="M25" s="63" t="s">
        <v>115</v>
      </c>
      <c r="N25" s="63" t="s">
        <v>410</v>
      </c>
      <c r="O25" s="62" t="s">
        <v>272</v>
      </c>
      <c r="P25" s="62" t="s">
        <v>411</v>
      </c>
      <c r="Q25" s="63" t="s">
        <v>395</v>
      </c>
      <c r="R25" s="63" t="s">
        <v>116</v>
      </c>
      <c r="S25" s="66" t="s">
        <v>397</v>
      </c>
      <c r="T25" s="77" t="s">
        <v>254</v>
      </c>
      <c r="U25" s="67">
        <v>45425</v>
      </c>
      <c r="V25" s="93">
        <v>0.39583333333333331</v>
      </c>
      <c r="W25" s="65"/>
      <c r="X25" s="65"/>
      <c r="Y25" s="73" t="s">
        <v>92</v>
      </c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</row>
    <row r="26" spans="1:61" s="68" customFormat="1" ht="47.25" x14ac:dyDescent="0.25">
      <c r="A26" s="61"/>
      <c r="B26" s="61">
        <v>23</v>
      </c>
      <c r="C26" s="78"/>
      <c r="D26" s="78"/>
      <c r="E26" s="62" t="s">
        <v>210</v>
      </c>
      <c r="F26" s="94" t="s">
        <v>211</v>
      </c>
      <c r="G26" s="71" t="s">
        <v>195</v>
      </c>
      <c r="H26" s="71" t="s">
        <v>196</v>
      </c>
      <c r="I26" s="72" t="s">
        <v>123</v>
      </c>
      <c r="J26" s="62" t="s">
        <v>197</v>
      </c>
      <c r="K26" s="63" t="s">
        <v>114</v>
      </c>
      <c r="L26" s="62"/>
      <c r="M26" s="63" t="s">
        <v>130</v>
      </c>
      <c r="N26" s="63" t="s">
        <v>410</v>
      </c>
      <c r="O26" s="62"/>
      <c r="P26" s="62" t="s">
        <v>411</v>
      </c>
      <c r="Q26" s="63" t="s">
        <v>395</v>
      </c>
      <c r="R26" s="63" t="s">
        <v>131</v>
      </c>
      <c r="S26" s="66" t="s">
        <v>397</v>
      </c>
      <c r="T26" s="77" t="s">
        <v>255</v>
      </c>
      <c r="U26" s="67">
        <v>45425</v>
      </c>
      <c r="V26" s="93">
        <v>0.39583333333333331</v>
      </c>
      <c r="W26" s="65"/>
      <c r="X26" s="65"/>
      <c r="Y26" s="73" t="s">
        <v>92</v>
      </c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</row>
    <row r="27" spans="1:61" s="68" customFormat="1" ht="47.25" x14ac:dyDescent="0.25">
      <c r="A27" s="61"/>
      <c r="B27" s="61">
        <v>24</v>
      </c>
      <c r="C27" s="78"/>
      <c r="D27" s="78"/>
      <c r="E27" s="62" t="s">
        <v>213</v>
      </c>
      <c r="F27" s="94" t="s">
        <v>214</v>
      </c>
      <c r="G27" s="71" t="s">
        <v>215</v>
      </c>
      <c r="H27" s="71" t="s">
        <v>160</v>
      </c>
      <c r="I27" s="72" t="s">
        <v>216</v>
      </c>
      <c r="J27" s="62" t="s">
        <v>217</v>
      </c>
      <c r="K27" s="63" t="s">
        <v>218</v>
      </c>
      <c r="L27" s="62"/>
      <c r="M27" s="63" t="s">
        <v>101</v>
      </c>
      <c r="N27" s="63" t="s">
        <v>410</v>
      </c>
      <c r="O27" s="62" t="s">
        <v>273</v>
      </c>
      <c r="P27" s="62" t="s">
        <v>411</v>
      </c>
      <c r="Q27" s="63" t="s">
        <v>395</v>
      </c>
      <c r="R27" s="63" t="s">
        <v>116</v>
      </c>
      <c r="S27" s="66" t="s">
        <v>397</v>
      </c>
      <c r="T27" s="77" t="s">
        <v>256</v>
      </c>
      <c r="U27" s="67">
        <v>45425</v>
      </c>
      <c r="V27" s="93">
        <v>0.39583333333333331</v>
      </c>
      <c r="W27" s="65"/>
      <c r="X27" s="65"/>
      <c r="Y27" s="73" t="s">
        <v>92</v>
      </c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</row>
    <row r="28" spans="1:61" s="68" customFormat="1" ht="47.25" x14ac:dyDescent="0.25">
      <c r="A28" s="61"/>
      <c r="B28" s="61">
        <v>25</v>
      </c>
      <c r="C28" s="78"/>
      <c r="D28" s="78"/>
      <c r="E28" s="62" t="s">
        <v>219</v>
      </c>
      <c r="F28" s="94" t="s">
        <v>220</v>
      </c>
      <c r="G28" s="71" t="s">
        <v>221</v>
      </c>
      <c r="H28" s="71" t="s">
        <v>222</v>
      </c>
      <c r="I28" s="72" t="s">
        <v>223</v>
      </c>
      <c r="J28" s="62" t="s">
        <v>224</v>
      </c>
      <c r="K28" s="63" t="s">
        <v>225</v>
      </c>
      <c r="L28" s="62"/>
      <c r="M28" s="63" t="s">
        <v>130</v>
      </c>
      <c r="N28" s="63" t="s">
        <v>410</v>
      </c>
      <c r="O28" s="62"/>
      <c r="P28" s="62" t="s">
        <v>394</v>
      </c>
      <c r="Q28" s="63" t="s">
        <v>395</v>
      </c>
      <c r="R28" s="63" t="s">
        <v>131</v>
      </c>
      <c r="S28" s="66" t="s">
        <v>397</v>
      </c>
      <c r="T28" s="77" t="s">
        <v>257</v>
      </c>
      <c r="U28" s="67">
        <v>45425</v>
      </c>
      <c r="V28" s="93">
        <v>0.39583333333333331</v>
      </c>
      <c r="W28" s="65"/>
      <c r="X28" s="65"/>
      <c r="Y28" s="73" t="s">
        <v>92</v>
      </c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</row>
    <row r="29" spans="1:61" s="68" customFormat="1" ht="47.25" x14ac:dyDescent="0.25">
      <c r="A29" s="61"/>
      <c r="B29" s="61">
        <v>26</v>
      </c>
      <c r="C29" s="78"/>
      <c r="D29" s="78"/>
      <c r="E29" s="62" t="s">
        <v>226</v>
      </c>
      <c r="F29" s="94" t="s">
        <v>227</v>
      </c>
      <c r="G29" s="71" t="s">
        <v>228</v>
      </c>
      <c r="H29" s="71" t="s">
        <v>229</v>
      </c>
      <c r="I29" s="72" t="s">
        <v>230</v>
      </c>
      <c r="J29" s="62" t="s">
        <v>231</v>
      </c>
      <c r="K29" s="63" t="s">
        <v>232</v>
      </c>
      <c r="L29" s="62"/>
      <c r="M29" s="63" t="s">
        <v>130</v>
      </c>
      <c r="N29" s="63" t="s">
        <v>410</v>
      </c>
      <c r="O29" s="62"/>
      <c r="P29" s="62" t="s">
        <v>411</v>
      </c>
      <c r="Q29" s="63" t="s">
        <v>395</v>
      </c>
      <c r="R29" s="63" t="s">
        <v>131</v>
      </c>
      <c r="S29" s="66" t="s">
        <v>397</v>
      </c>
      <c r="T29" s="77" t="s">
        <v>258</v>
      </c>
      <c r="U29" s="67">
        <v>45425</v>
      </c>
      <c r="V29" s="93">
        <v>0.39583333333333331</v>
      </c>
      <c r="W29" s="65"/>
      <c r="X29" s="65"/>
      <c r="Y29" s="73" t="s">
        <v>92</v>
      </c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</row>
    <row r="30" spans="1:61" s="68" customFormat="1" ht="110.25" x14ac:dyDescent="0.25">
      <c r="A30" s="61"/>
      <c r="B30" s="61">
        <v>27</v>
      </c>
      <c r="C30" s="78"/>
      <c r="D30" s="78"/>
      <c r="E30" s="62" t="s">
        <v>276</v>
      </c>
      <c r="F30" s="94" t="s">
        <v>277</v>
      </c>
      <c r="G30" s="71" t="s">
        <v>278</v>
      </c>
      <c r="H30" s="71" t="s">
        <v>160</v>
      </c>
      <c r="I30" s="72" t="s">
        <v>279</v>
      </c>
      <c r="J30" s="62" t="s">
        <v>280</v>
      </c>
      <c r="K30" s="63" t="s">
        <v>281</v>
      </c>
      <c r="L30" s="62"/>
      <c r="M30" s="63" t="s">
        <v>130</v>
      </c>
      <c r="N30" s="63" t="s">
        <v>410</v>
      </c>
      <c r="O30" s="62"/>
      <c r="P30" s="62" t="s">
        <v>394</v>
      </c>
      <c r="Q30" s="63" t="s">
        <v>395</v>
      </c>
      <c r="R30" s="63" t="s">
        <v>131</v>
      </c>
      <c r="S30" s="66" t="s">
        <v>397</v>
      </c>
      <c r="T30" s="77" t="s">
        <v>344</v>
      </c>
      <c r="U30" s="67">
        <v>45425</v>
      </c>
      <c r="V30" s="93">
        <v>0.39583333333333331</v>
      </c>
      <c r="W30" s="65"/>
      <c r="X30" s="65"/>
      <c r="Y30" s="73" t="s">
        <v>92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</row>
    <row r="31" spans="1:61" s="68" customFormat="1" ht="47.25" x14ac:dyDescent="0.25">
      <c r="A31" s="61"/>
      <c r="B31" s="61">
        <v>28</v>
      </c>
      <c r="C31" s="78"/>
      <c r="D31" s="78"/>
      <c r="E31" s="62" t="s">
        <v>276</v>
      </c>
      <c r="F31" s="94" t="s">
        <v>277</v>
      </c>
      <c r="G31" s="71" t="s">
        <v>282</v>
      </c>
      <c r="H31" s="71" t="s">
        <v>283</v>
      </c>
      <c r="I31" s="72" t="s">
        <v>284</v>
      </c>
      <c r="J31" s="62" t="s">
        <v>285</v>
      </c>
      <c r="K31" s="63" t="s">
        <v>100</v>
      </c>
      <c r="L31" s="62"/>
      <c r="M31" s="63" t="s">
        <v>101</v>
      </c>
      <c r="N31" s="63" t="s">
        <v>410</v>
      </c>
      <c r="O31" s="62" t="s">
        <v>334</v>
      </c>
      <c r="P31" s="62" t="s">
        <v>394</v>
      </c>
      <c r="Q31" s="63" t="s">
        <v>395</v>
      </c>
      <c r="R31" s="63" t="s">
        <v>116</v>
      </c>
      <c r="S31" s="66" t="s">
        <v>397</v>
      </c>
      <c r="T31" s="77" t="s">
        <v>345</v>
      </c>
      <c r="U31" s="67">
        <v>45425</v>
      </c>
      <c r="V31" s="93">
        <v>0.39583333333333331</v>
      </c>
      <c r="W31" s="65"/>
      <c r="X31" s="65"/>
      <c r="Y31" s="73" t="s">
        <v>92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</row>
    <row r="32" spans="1:61" s="68" customFormat="1" ht="110.25" x14ac:dyDescent="0.25">
      <c r="A32" s="61"/>
      <c r="B32" s="61">
        <v>29</v>
      </c>
      <c r="C32" s="78"/>
      <c r="D32" s="78"/>
      <c r="E32" s="62" t="s">
        <v>276</v>
      </c>
      <c r="F32" s="94" t="s">
        <v>277</v>
      </c>
      <c r="G32" s="71" t="s">
        <v>286</v>
      </c>
      <c r="H32" s="71" t="s">
        <v>139</v>
      </c>
      <c r="I32" s="72" t="s">
        <v>287</v>
      </c>
      <c r="J32" s="62" t="s">
        <v>288</v>
      </c>
      <c r="K32" s="63" t="s">
        <v>289</v>
      </c>
      <c r="L32" s="62"/>
      <c r="M32" s="63" t="s">
        <v>115</v>
      </c>
      <c r="N32" s="63" t="s">
        <v>410</v>
      </c>
      <c r="O32" s="62" t="s">
        <v>335</v>
      </c>
      <c r="P32" s="62" t="s">
        <v>394</v>
      </c>
      <c r="Q32" s="63" t="s">
        <v>395</v>
      </c>
      <c r="R32" s="63" t="s">
        <v>116</v>
      </c>
      <c r="S32" s="66" t="s">
        <v>397</v>
      </c>
      <c r="T32" s="77" t="s">
        <v>346</v>
      </c>
      <c r="U32" s="67">
        <v>45425</v>
      </c>
      <c r="V32" s="93">
        <v>0.39583333333333331</v>
      </c>
      <c r="W32" s="65"/>
      <c r="X32" s="65"/>
      <c r="Y32" s="73" t="s">
        <v>92</v>
      </c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</row>
    <row r="33" spans="1:61" s="68" customFormat="1" ht="47.25" x14ac:dyDescent="0.25">
      <c r="A33" s="61"/>
      <c r="B33" s="61">
        <v>30</v>
      </c>
      <c r="C33" s="78"/>
      <c r="D33" s="78"/>
      <c r="E33" s="62" t="s">
        <v>276</v>
      </c>
      <c r="F33" s="94" t="s">
        <v>277</v>
      </c>
      <c r="G33" s="71" t="s">
        <v>290</v>
      </c>
      <c r="H33" s="71" t="s">
        <v>104</v>
      </c>
      <c r="I33" s="72" t="s">
        <v>291</v>
      </c>
      <c r="J33" s="62" t="s">
        <v>292</v>
      </c>
      <c r="K33" s="63" t="s">
        <v>293</v>
      </c>
      <c r="L33" s="62"/>
      <c r="M33" s="63" t="s">
        <v>101</v>
      </c>
      <c r="N33" s="63" t="s">
        <v>410</v>
      </c>
      <c r="O33" s="62" t="s">
        <v>336</v>
      </c>
      <c r="P33" s="62" t="s">
        <v>394</v>
      </c>
      <c r="Q33" s="63" t="s">
        <v>395</v>
      </c>
      <c r="R33" s="63" t="s">
        <v>116</v>
      </c>
      <c r="S33" s="66" t="s">
        <v>397</v>
      </c>
      <c r="T33" s="77" t="s">
        <v>347</v>
      </c>
      <c r="U33" s="67">
        <v>45425</v>
      </c>
      <c r="V33" s="93">
        <v>0.39583333333333331</v>
      </c>
      <c r="W33" s="65"/>
      <c r="X33" s="65"/>
      <c r="Y33" s="73" t="s">
        <v>92</v>
      </c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</row>
    <row r="34" spans="1:61" s="68" customFormat="1" ht="63" x14ac:dyDescent="0.25">
      <c r="A34" s="61"/>
      <c r="B34" s="61">
        <v>31</v>
      </c>
      <c r="C34" s="78"/>
      <c r="D34" s="78"/>
      <c r="E34" s="62" t="s">
        <v>294</v>
      </c>
      <c r="F34" s="94" t="s">
        <v>295</v>
      </c>
      <c r="G34" s="71" t="s">
        <v>296</v>
      </c>
      <c r="H34" s="71" t="s">
        <v>111</v>
      </c>
      <c r="I34" s="72" t="s">
        <v>297</v>
      </c>
      <c r="J34" s="62" t="s">
        <v>298</v>
      </c>
      <c r="K34" s="63" t="s">
        <v>299</v>
      </c>
      <c r="L34" s="62"/>
      <c r="M34" s="63" t="s">
        <v>101</v>
      </c>
      <c r="N34" s="63" t="s">
        <v>410</v>
      </c>
      <c r="O34" s="62" t="s">
        <v>339</v>
      </c>
      <c r="P34" s="62" t="s">
        <v>411</v>
      </c>
      <c r="Q34" s="63" t="s">
        <v>395</v>
      </c>
      <c r="R34" s="63" t="s">
        <v>102</v>
      </c>
      <c r="S34" s="66" t="s">
        <v>397</v>
      </c>
      <c r="T34" s="77" t="s">
        <v>348</v>
      </c>
      <c r="U34" s="67">
        <v>45425</v>
      </c>
      <c r="V34" s="93">
        <v>0.39583333333333331</v>
      </c>
      <c r="W34" s="65"/>
      <c r="X34" s="65"/>
      <c r="Y34" s="73" t="s">
        <v>92</v>
      </c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</row>
    <row r="35" spans="1:61" s="68" customFormat="1" ht="63" x14ac:dyDescent="0.25">
      <c r="A35" s="61"/>
      <c r="B35" s="61">
        <v>32</v>
      </c>
      <c r="C35" s="78"/>
      <c r="D35" s="78"/>
      <c r="E35" s="62" t="s">
        <v>294</v>
      </c>
      <c r="F35" s="94" t="s">
        <v>295</v>
      </c>
      <c r="G35" s="71" t="s">
        <v>172</v>
      </c>
      <c r="H35" s="71" t="s">
        <v>300</v>
      </c>
      <c r="I35" s="72" t="s">
        <v>291</v>
      </c>
      <c r="J35" s="62" t="s">
        <v>301</v>
      </c>
      <c r="K35" s="63" t="s">
        <v>302</v>
      </c>
      <c r="L35" s="62"/>
      <c r="M35" s="63" t="s">
        <v>101</v>
      </c>
      <c r="N35" s="63" t="s">
        <v>410</v>
      </c>
      <c r="O35" s="62" t="s">
        <v>340</v>
      </c>
      <c r="P35" s="62" t="s">
        <v>411</v>
      </c>
      <c r="Q35" s="63" t="s">
        <v>395</v>
      </c>
      <c r="R35" s="63" t="s">
        <v>204</v>
      </c>
      <c r="S35" s="66" t="s">
        <v>397</v>
      </c>
      <c r="T35" s="77" t="s">
        <v>349</v>
      </c>
      <c r="U35" s="67">
        <v>45425</v>
      </c>
      <c r="V35" s="93">
        <v>0.39583333333333331</v>
      </c>
      <c r="W35" s="65"/>
      <c r="X35" s="65"/>
      <c r="Y35" s="73" t="s">
        <v>92</v>
      </c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</row>
    <row r="36" spans="1:61" s="68" customFormat="1" ht="63" x14ac:dyDescent="0.25">
      <c r="A36" s="61"/>
      <c r="B36" s="61">
        <v>33</v>
      </c>
      <c r="C36" s="78"/>
      <c r="D36" s="78"/>
      <c r="E36" s="62" t="s">
        <v>294</v>
      </c>
      <c r="F36" s="94" t="s">
        <v>295</v>
      </c>
      <c r="G36" s="71" t="s">
        <v>303</v>
      </c>
      <c r="H36" s="71" t="s">
        <v>104</v>
      </c>
      <c r="I36" s="72" t="s">
        <v>304</v>
      </c>
      <c r="J36" s="62" t="s">
        <v>305</v>
      </c>
      <c r="K36" s="63" t="s">
        <v>181</v>
      </c>
      <c r="L36" s="62"/>
      <c r="M36" s="63" t="s">
        <v>101</v>
      </c>
      <c r="N36" s="63" t="s">
        <v>410</v>
      </c>
      <c r="O36" s="62" t="s">
        <v>341</v>
      </c>
      <c r="P36" s="62" t="s">
        <v>411</v>
      </c>
      <c r="Q36" s="63" t="s">
        <v>395</v>
      </c>
      <c r="R36" s="63" t="s">
        <v>102</v>
      </c>
      <c r="S36" s="66" t="s">
        <v>397</v>
      </c>
      <c r="T36" s="77" t="s">
        <v>350</v>
      </c>
      <c r="U36" s="67">
        <v>45425</v>
      </c>
      <c r="V36" s="93">
        <v>0.39583333333333331</v>
      </c>
      <c r="W36" s="65"/>
      <c r="X36" s="65"/>
      <c r="Y36" s="73" t="s">
        <v>92</v>
      </c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</row>
    <row r="37" spans="1:61" s="68" customFormat="1" ht="47.25" x14ac:dyDescent="0.25">
      <c r="A37" s="61"/>
      <c r="B37" s="61">
        <v>34</v>
      </c>
      <c r="C37" s="78"/>
      <c r="D37" s="78"/>
      <c r="E37" s="62" t="s">
        <v>306</v>
      </c>
      <c r="F37" s="94" t="s">
        <v>307</v>
      </c>
      <c r="G37" s="71" t="s">
        <v>308</v>
      </c>
      <c r="H37" s="71" t="s">
        <v>122</v>
      </c>
      <c r="I37" s="72" t="s">
        <v>161</v>
      </c>
      <c r="J37" s="62" t="s">
        <v>309</v>
      </c>
      <c r="K37" s="63" t="s">
        <v>310</v>
      </c>
      <c r="L37" s="62"/>
      <c r="M37" s="63" t="s">
        <v>130</v>
      </c>
      <c r="N37" s="63" t="s">
        <v>410</v>
      </c>
      <c r="O37" s="62"/>
      <c r="P37" s="62" t="s">
        <v>411</v>
      </c>
      <c r="Q37" s="63" t="s">
        <v>395</v>
      </c>
      <c r="R37" s="63" t="s">
        <v>131</v>
      </c>
      <c r="S37" s="66" t="s">
        <v>397</v>
      </c>
      <c r="T37" s="77" t="s">
        <v>351</v>
      </c>
      <c r="U37" s="67">
        <v>45425</v>
      </c>
      <c r="V37" s="93">
        <v>0.39583333333333331</v>
      </c>
      <c r="W37" s="65"/>
      <c r="X37" s="65"/>
      <c r="Y37" s="73" t="s">
        <v>92</v>
      </c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</row>
    <row r="38" spans="1:61" s="68" customFormat="1" ht="63" x14ac:dyDescent="0.25">
      <c r="A38" s="61"/>
      <c r="B38" s="61">
        <v>35</v>
      </c>
      <c r="C38" s="78"/>
      <c r="D38" s="78"/>
      <c r="E38" s="62" t="s">
        <v>311</v>
      </c>
      <c r="F38" s="94" t="s">
        <v>312</v>
      </c>
      <c r="G38" s="71" t="s">
        <v>313</v>
      </c>
      <c r="H38" s="71" t="s">
        <v>156</v>
      </c>
      <c r="I38" s="72" t="s">
        <v>314</v>
      </c>
      <c r="J38" s="62" t="s">
        <v>315</v>
      </c>
      <c r="K38" s="63" t="s">
        <v>316</v>
      </c>
      <c r="L38" s="62"/>
      <c r="M38" s="63" t="s">
        <v>101</v>
      </c>
      <c r="N38" s="63" t="s">
        <v>410</v>
      </c>
      <c r="O38" s="62" t="s">
        <v>342</v>
      </c>
      <c r="P38" s="62" t="s">
        <v>411</v>
      </c>
      <c r="Q38" s="63" t="s">
        <v>395</v>
      </c>
      <c r="R38" s="63" t="s">
        <v>116</v>
      </c>
      <c r="S38" s="66" t="s">
        <v>397</v>
      </c>
      <c r="T38" s="77" t="s">
        <v>352</v>
      </c>
      <c r="U38" s="67">
        <v>45425</v>
      </c>
      <c r="V38" s="93">
        <v>0.39583333333333331</v>
      </c>
      <c r="W38" s="65"/>
      <c r="X38" s="65"/>
      <c r="Y38" s="73" t="s">
        <v>92</v>
      </c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</row>
    <row r="39" spans="1:61" s="68" customFormat="1" ht="47.25" x14ac:dyDescent="0.25">
      <c r="A39" s="61"/>
      <c r="B39" s="61">
        <v>36</v>
      </c>
      <c r="C39" s="78"/>
      <c r="D39" s="78"/>
      <c r="E39" s="62" t="s">
        <v>317</v>
      </c>
      <c r="F39" s="94" t="s">
        <v>318</v>
      </c>
      <c r="G39" s="71" t="s">
        <v>319</v>
      </c>
      <c r="H39" s="71" t="s">
        <v>139</v>
      </c>
      <c r="I39" s="72" t="s">
        <v>167</v>
      </c>
      <c r="J39" s="62" t="s">
        <v>320</v>
      </c>
      <c r="K39" s="63" t="s">
        <v>321</v>
      </c>
      <c r="L39" s="62"/>
      <c r="M39" s="63" t="s">
        <v>101</v>
      </c>
      <c r="N39" s="63" t="s">
        <v>410</v>
      </c>
      <c r="O39" s="62" t="s">
        <v>337</v>
      </c>
      <c r="P39" s="62" t="s">
        <v>394</v>
      </c>
      <c r="Q39" s="63" t="s">
        <v>395</v>
      </c>
      <c r="R39" s="63" t="s">
        <v>116</v>
      </c>
      <c r="S39" s="66" t="s">
        <v>397</v>
      </c>
      <c r="T39" s="77" t="s">
        <v>353</v>
      </c>
      <c r="U39" s="67">
        <v>45425</v>
      </c>
      <c r="V39" s="93">
        <v>0.39583333333333331</v>
      </c>
      <c r="W39" s="65"/>
      <c r="X39" s="65"/>
      <c r="Y39" s="73" t="s">
        <v>92</v>
      </c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</row>
    <row r="40" spans="1:61" s="68" customFormat="1" ht="47.25" x14ac:dyDescent="0.25">
      <c r="A40" s="61"/>
      <c r="B40" s="61">
        <v>37</v>
      </c>
      <c r="C40" s="78"/>
      <c r="D40" s="78"/>
      <c r="E40" s="62" t="s">
        <v>322</v>
      </c>
      <c r="F40" s="94" t="s">
        <v>323</v>
      </c>
      <c r="G40" s="71" t="s">
        <v>324</v>
      </c>
      <c r="H40" s="71" t="s">
        <v>229</v>
      </c>
      <c r="I40" s="72" t="s">
        <v>325</v>
      </c>
      <c r="J40" s="62" t="s">
        <v>326</v>
      </c>
      <c r="K40" s="63" t="s">
        <v>327</v>
      </c>
      <c r="L40" s="62"/>
      <c r="M40" s="63" t="s">
        <v>115</v>
      </c>
      <c r="N40" s="63" t="s">
        <v>410</v>
      </c>
      <c r="O40" s="62" t="s">
        <v>338</v>
      </c>
      <c r="P40" s="62" t="s">
        <v>394</v>
      </c>
      <c r="Q40" s="63" t="s">
        <v>395</v>
      </c>
      <c r="R40" s="63" t="s">
        <v>131</v>
      </c>
      <c r="S40" s="66" t="s">
        <v>397</v>
      </c>
      <c r="T40" s="77" t="s">
        <v>354</v>
      </c>
      <c r="U40" s="67">
        <v>45425</v>
      </c>
      <c r="V40" s="93">
        <v>0.39583333333333331</v>
      </c>
      <c r="W40" s="65"/>
      <c r="X40" s="65"/>
      <c r="Y40" s="73" t="s">
        <v>92</v>
      </c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</row>
    <row r="41" spans="1:61" s="68" customFormat="1" ht="47.25" x14ac:dyDescent="0.25">
      <c r="A41" s="61"/>
      <c r="B41" s="61">
        <v>38</v>
      </c>
      <c r="C41" s="78"/>
      <c r="D41" s="78"/>
      <c r="E41" s="62" t="s">
        <v>328</v>
      </c>
      <c r="F41" s="94" t="s">
        <v>329</v>
      </c>
      <c r="G41" s="71" t="s">
        <v>330</v>
      </c>
      <c r="H41" s="71" t="s">
        <v>331</v>
      </c>
      <c r="I41" s="72" t="s">
        <v>98</v>
      </c>
      <c r="J41" s="62" t="s">
        <v>332</v>
      </c>
      <c r="K41" s="63" t="s">
        <v>333</v>
      </c>
      <c r="L41" s="62"/>
      <c r="M41" s="63" t="s">
        <v>101</v>
      </c>
      <c r="N41" s="63" t="s">
        <v>410</v>
      </c>
      <c r="O41" s="62" t="s">
        <v>343</v>
      </c>
      <c r="P41" s="62" t="s">
        <v>411</v>
      </c>
      <c r="Q41" s="63" t="s">
        <v>395</v>
      </c>
      <c r="R41" s="63" t="s">
        <v>149</v>
      </c>
      <c r="S41" s="66" t="s">
        <v>397</v>
      </c>
      <c r="T41" s="77" t="s">
        <v>355</v>
      </c>
      <c r="U41" s="67">
        <v>45425</v>
      </c>
      <c r="V41" s="93">
        <v>0.39583333333333331</v>
      </c>
      <c r="W41" s="65"/>
      <c r="X41" s="65"/>
      <c r="Y41" s="73" t="s">
        <v>92</v>
      </c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</row>
    <row r="42" spans="1:61" s="68" customFormat="1" ht="94.5" x14ac:dyDescent="0.25">
      <c r="A42" s="61"/>
      <c r="B42" s="61">
        <v>39</v>
      </c>
      <c r="C42" s="78"/>
      <c r="D42" s="78"/>
      <c r="E42" s="62" t="s">
        <v>356</v>
      </c>
      <c r="F42" s="94">
        <v>5047129312</v>
      </c>
      <c r="G42" s="71" t="s">
        <v>357</v>
      </c>
      <c r="H42" s="71" t="s">
        <v>139</v>
      </c>
      <c r="I42" s="72" t="s">
        <v>358</v>
      </c>
      <c r="J42" s="62">
        <v>28793</v>
      </c>
      <c r="K42" s="63" t="s">
        <v>359</v>
      </c>
      <c r="L42" s="62"/>
      <c r="M42" s="63" t="s">
        <v>101</v>
      </c>
      <c r="N42" s="63" t="s">
        <v>360</v>
      </c>
      <c r="O42" s="62" t="s">
        <v>361</v>
      </c>
      <c r="P42" s="62" t="s">
        <v>362</v>
      </c>
      <c r="Q42" s="63" t="s">
        <v>395</v>
      </c>
      <c r="R42" s="63" t="s">
        <v>363</v>
      </c>
      <c r="S42" s="66" t="s">
        <v>970</v>
      </c>
      <c r="T42" s="77" t="s">
        <v>364</v>
      </c>
      <c r="U42" s="67">
        <v>45425</v>
      </c>
      <c r="V42" s="93">
        <v>0.39583333333333331</v>
      </c>
      <c r="W42" s="65"/>
      <c r="X42" s="65"/>
      <c r="Y42" s="73" t="s">
        <v>92</v>
      </c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</row>
    <row r="43" spans="1:61" s="68" customFormat="1" ht="94.5" x14ac:dyDescent="0.25">
      <c r="A43" s="61"/>
      <c r="B43" s="61">
        <v>40</v>
      </c>
      <c r="C43" s="78"/>
      <c r="D43" s="78"/>
      <c r="E43" s="62" t="s">
        <v>356</v>
      </c>
      <c r="F43" s="94">
        <v>5047129312</v>
      </c>
      <c r="G43" s="71" t="s">
        <v>365</v>
      </c>
      <c r="H43" s="71" t="s">
        <v>366</v>
      </c>
      <c r="I43" s="72" t="s">
        <v>367</v>
      </c>
      <c r="J43" s="62">
        <v>31297</v>
      </c>
      <c r="K43" s="63" t="s">
        <v>368</v>
      </c>
      <c r="L43" s="62"/>
      <c r="M43" s="63" t="s">
        <v>101</v>
      </c>
      <c r="N43" s="63" t="s">
        <v>360</v>
      </c>
      <c r="O43" s="62" t="s">
        <v>361</v>
      </c>
      <c r="P43" s="62" t="s">
        <v>362</v>
      </c>
      <c r="Q43" s="63" t="s">
        <v>395</v>
      </c>
      <c r="R43" s="63" t="s">
        <v>363</v>
      </c>
      <c r="S43" s="66" t="s">
        <v>970</v>
      </c>
      <c r="T43" s="77" t="s">
        <v>364</v>
      </c>
      <c r="U43" s="67">
        <v>45425</v>
      </c>
      <c r="V43" s="93">
        <v>0.39583333333333331</v>
      </c>
      <c r="W43" s="65" t="s">
        <v>377</v>
      </c>
      <c r="X43" s="65"/>
      <c r="Y43" s="73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</row>
    <row r="44" spans="1:61" s="68" customFormat="1" ht="94.5" x14ac:dyDescent="0.25">
      <c r="A44" s="61"/>
      <c r="B44" s="61">
        <v>41</v>
      </c>
      <c r="C44" s="78"/>
      <c r="D44" s="78"/>
      <c r="E44" s="62" t="s">
        <v>356</v>
      </c>
      <c r="F44" s="94">
        <v>5047129312</v>
      </c>
      <c r="G44" s="71" t="s">
        <v>369</v>
      </c>
      <c r="H44" s="71" t="s">
        <v>139</v>
      </c>
      <c r="I44" s="72" t="s">
        <v>112</v>
      </c>
      <c r="J44" s="62">
        <v>30639</v>
      </c>
      <c r="K44" s="63" t="s">
        <v>370</v>
      </c>
      <c r="L44" s="62"/>
      <c r="M44" s="63" t="s">
        <v>101</v>
      </c>
      <c r="N44" s="63" t="s">
        <v>371</v>
      </c>
      <c r="O44" s="62" t="s">
        <v>372</v>
      </c>
      <c r="P44" s="62" t="s">
        <v>362</v>
      </c>
      <c r="Q44" s="63" t="s">
        <v>395</v>
      </c>
      <c r="R44" s="63" t="s">
        <v>363</v>
      </c>
      <c r="S44" s="66" t="s">
        <v>970</v>
      </c>
      <c r="T44" s="77" t="s">
        <v>364</v>
      </c>
      <c r="U44" s="67">
        <v>45425</v>
      </c>
      <c r="V44" s="93">
        <v>0.39583333333333331</v>
      </c>
      <c r="W44" s="65" t="s">
        <v>377</v>
      </c>
      <c r="X44" s="65"/>
      <c r="Y44" s="73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</row>
    <row r="45" spans="1:61" s="68" customFormat="1" ht="94.5" x14ac:dyDescent="0.25">
      <c r="A45" s="61"/>
      <c r="B45" s="61">
        <v>42</v>
      </c>
      <c r="C45" s="78"/>
      <c r="D45" s="78">
        <v>45315</v>
      </c>
      <c r="E45" s="62" t="s">
        <v>356</v>
      </c>
      <c r="F45" s="94">
        <v>5047129312</v>
      </c>
      <c r="G45" s="71" t="s">
        <v>373</v>
      </c>
      <c r="H45" s="71" t="s">
        <v>374</v>
      </c>
      <c r="I45" s="72" t="s">
        <v>375</v>
      </c>
      <c r="J45" s="62">
        <v>23674</v>
      </c>
      <c r="K45" s="63" t="s">
        <v>370</v>
      </c>
      <c r="L45" s="62"/>
      <c r="M45" s="63" t="s">
        <v>101</v>
      </c>
      <c r="N45" s="63" t="s">
        <v>371</v>
      </c>
      <c r="O45" s="62" t="s">
        <v>372</v>
      </c>
      <c r="P45" s="62" t="s">
        <v>362</v>
      </c>
      <c r="Q45" s="63" t="s">
        <v>395</v>
      </c>
      <c r="R45" s="63" t="s">
        <v>363</v>
      </c>
      <c r="S45" s="66" t="s">
        <v>970</v>
      </c>
      <c r="T45" s="77" t="s">
        <v>364</v>
      </c>
      <c r="U45" s="67">
        <v>45425</v>
      </c>
      <c r="V45" s="93">
        <v>0.39583333333333331</v>
      </c>
      <c r="W45" s="65" t="s">
        <v>377</v>
      </c>
      <c r="X45" s="65"/>
      <c r="Y45" s="73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</row>
    <row r="46" spans="1:61" s="68" customFormat="1" ht="94.5" x14ac:dyDescent="0.25">
      <c r="A46" s="61"/>
      <c r="B46" s="61">
        <v>43</v>
      </c>
      <c r="C46" s="78"/>
      <c r="D46" s="78">
        <v>45315</v>
      </c>
      <c r="E46" s="62" t="s">
        <v>356</v>
      </c>
      <c r="F46" s="94">
        <v>5047129312</v>
      </c>
      <c r="G46" s="71" t="s">
        <v>296</v>
      </c>
      <c r="H46" s="71" t="s">
        <v>229</v>
      </c>
      <c r="I46" s="72" t="s">
        <v>304</v>
      </c>
      <c r="J46" s="62">
        <v>31021</v>
      </c>
      <c r="K46" s="63" t="s">
        <v>376</v>
      </c>
      <c r="L46" s="62"/>
      <c r="M46" s="63" t="s">
        <v>101</v>
      </c>
      <c r="N46" s="63" t="s">
        <v>371</v>
      </c>
      <c r="O46" s="62" t="s">
        <v>372</v>
      </c>
      <c r="P46" s="62" t="s">
        <v>362</v>
      </c>
      <c r="Q46" s="63" t="s">
        <v>395</v>
      </c>
      <c r="R46" s="63" t="s">
        <v>363</v>
      </c>
      <c r="S46" s="66" t="s">
        <v>970</v>
      </c>
      <c r="T46" s="77" t="s">
        <v>364</v>
      </c>
      <c r="U46" s="67">
        <v>45425</v>
      </c>
      <c r="V46" s="93">
        <v>0.39583333333333331</v>
      </c>
      <c r="W46" s="65" t="s">
        <v>377</v>
      </c>
      <c r="X46" s="65"/>
      <c r="Y46" s="73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</row>
    <row r="47" spans="1:61" s="68" customFormat="1" ht="47.25" x14ac:dyDescent="0.25">
      <c r="A47" s="61"/>
      <c r="B47" s="61">
        <v>44</v>
      </c>
      <c r="C47" s="78"/>
      <c r="D47" s="78">
        <v>45315</v>
      </c>
      <c r="E47" s="62" t="s">
        <v>378</v>
      </c>
      <c r="F47" s="94">
        <v>5012091227</v>
      </c>
      <c r="G47" s="71" t="s">
        <v>379</v>
      </c>
      <c r="H47" s="71" t="s">
        <v>380</v>
      </c>
      <c r="I47" s="72" t="s">
        <v>112</v>
      </c>
      <c r="J47" s="62">
        <v>27684</v>
      </c>
      <c r="K47" s="63" t="s">
        <v>381</v>
      </c>
      <c r="L47" s="62" t="s">
        <v>382</v>
      </c>
      <c r="M47" s="63" t="s">
        <v>130</v>
      </c>
      <c r="N47" s="63" t="s">
        <v>383</v>
      </c>
      <c r="O47" s="62"/>
      <c r="P47" s="62" t="s">
        <v>384</v>
      </c>
      <c r="Q47" s="63" t="s">
        <v>385</v>
      </c>
      <c r="R47" s="63" t="s">
        <v>386</v>
      </c>
      <c r="S47" s="66" t="s">
        <v>387</v>
      </c>
      <c r="T47" s="77"/>
      <c r="U47" s="67">
        <v>45425</v>
      </c>
      <c r="V47" s="93">
        <v>0.41666666666666669</v>
      </c>
      <c r="W47" s="65" t="s">
        <v>377</v>
      </c>
      <c r="X47" s="65"/>
      <c r="Y47" s="73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</row>
    <row r="48" spans="1:61" s="68" customFormat="1" ht="94.5" x14ac:dyDescent="0.25">
      <c r="A48" s="61"/>
      <c r="B48" s="61">
        <v>45</v>
      </c>
      <c r="C48" s="78"/>
      <c r="D48" s="78">
        <v>45315</v>
      </c>
      <c r="E48" s="62" t="s">
        <v>388</v>
      </c>
      <c r="F48" s="94" t="s">
        <v>389</v>
      </c>
      <c r="G48" s="71" t="s">
        <v>390</v>
      </c>
      <c r="H48" s="71" t="s">
        <v>391</v>
      </c>
      <c r="I48" s="72" t="s">
        <v>161</v>
      </c>
      <c r="J48" s="62">
        <v>31684</v>
      </c>
      <c r="K48" s="63" t="s">
        <v>392</v>
      </c>
      <c r="L48" s="62" t="s">
        <v>393</v>
      </c>
      <c r="M48" s="63" t="s">
        <v>130</v>
      </c>
      <c r="N48" s="63" t="s">
        <v>728</v>
      </c>
      <c r="O48" s="62"/>
      <c r="P48" s="62" t="s">
        <v>394</v>
      </c>
      <c r="Q48" s="63" t="s">
        <v>395</v>
      </c>
      <c r="R48" s="63" t="s">
        <v>396</v>
      </c>
      <c r="S48" s="66" t="s">
        <v>397</v>
      </c>
      <c r="T48" s="77"/>
      <c r="U48" s="67">
        <v>45425</v>
      </c>
      <c r="V48" s="93">
        <v>0.41666666666666669</v>
      </c>
      <c r="W48" s="65">
        <v>14617</v>
      </c>
      <c r="X48" s="65"/>
      <c r="Y48" s="73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</row>
    <row r="49" spans="1:61" s="68" customFormat="1" ht="94.5" x14ac:dyDescent="0.25">
      <c r="A49" s="61"/>
      <c r="B49" s="61">
        <v>46</v>
      </c>
      <c r="C49" s="78"/>
      <c r="D49" s="78">
        <v>45315</v>
      </c>
      <c r="E49" s="62" t="s">
        <v>388</v>
      </c>
      <c r="F49" s="94" t="s">
        <v>398</v>
      </c>
      <c r="G49" s="71" t="s">
        <v>399</v>
      </c>
      <c r="H49" s="71" t="s">
        <v>104</v>
      </c>
      <c r="I49" s="72" t="s">
        <v>119</v>
      </c>
      <c r="J49" s="62">
        <v>28437</v>
      </c>
      <c r="K49" s="63" t="s">
        <v>392</v>
      </c>
      <c r="L49" s="62" t="s">
        <v>393</v>
      </c>
      <c r="M49" s="63" t="s">
        <v>130</v>
      </c>
      <c r="N49" s="63" t="s">
        <v>728</v>
      </c>
      <c r="O49" s="62"/>
      <c r="P49" s="62" t="s">
        <v>394</v>
      </c>
      <c r="Q49" s="63" t="s">
        <v>395</v>
      </c>
      <c r="R49" s="63" t="s">
        <v>396</v>
      </c>
      <c r="S49" s="66" t="s">
        <v>397</v>
      </c>
      <c r="T49" s="77"/>
      <c r="U49" s="67">
        <v>45425</v>
      </c>
      <c r="V49" s="93">
        <v>0.41666666666666669</v>
      </c>
      <c r="W49" s="65">
        <v>14622</v>
      </c>
      <c r="X49" s="65"/>
      <c r="Y49" s="73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</row>
    <row r="50" spans="1:61" s="68" customFormat="1" ht="94.5" x14ac:dyDescent="0.25">
      <c r="A50" s="61"/>
      <c r="B50" s="61">
        <v>47</v>
      </c>
      <c r="C50" s="78" t="s">
        <v>60</v>
      </c>
      <c r="D50" s="78"/>
      <c r="E50" s="62" t="s">
        <v>388</v>
      </c>
      <c r="F50" s="94" t="s">
        <v>400</v>
      </c>
      <c r="G50" s="71" t="s">
        <v>401</v>
      </c>
      <c r="H50" s="71" t="s">
        <v>111</v>
      </c>
      <c r="I50" s="72" t="s">
        <v>402</v>
      </c>
      <c r="J50" s="62">
        <v>23777</v>
      </c>
      <c r="K50" s="63" t="s">
        <v>392</v>
      </c>
      <c r="L50" s="62" t="s">
        <v>393</v>
      </c>
      <c r="M50" s="63" t="s">
        <v>130</v>
      </c>
      <c r="N50" s="63" t="s">
        <v>728</v>
      </c>
      <c r="O50" s="62"/>
      <c r="P50" s="62" t="s">
        <v>394</v>
      </c>
      <c r="Q50" s="63" t="s">
        <v>395</v>
      </c>
      <c r="R50" s="63" t="s">
        <v>396</v>
      </c>
      <c r="S50" s="66" t="s">
        <v>397</v>
      </c>
      <c r="T50" s="77"/>
      <c r="U50" s="67">
        <v>45425</v>
      </c>
      <c r="V50" s="93">
        <v>0.41666666666666669</v>
      </c>
      <c r="W50" s="65">
        <v>14622</v>
      </c>
      <c r="X50" s="65"/>
      <c r="Y50" s="73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</row>
    <row r="51" spans="1:61" s="68" customFormat="1" ht="94.5" x14ac:dyDescent="0.25">
      <c r="A51" s="61"/>
      <c r="B51" s="61">
        <v>48</v>
      </c>
      <c r="C51" s="78" t="s">
        <v>60</v>
      </c>
      <c r="D51" s="78"/>
      <c r="E51" s="62" t="s">
        <v>388</v>
      </c>
      <c r="F51" s="94" t="s">
        <v>403</v>
      </c>
      <c r="G51" s="71" t="s">
        <v>404</v>
      </c>
      <c r="H51" s="71" t="s">
        <v>405</v>
      </c>
      <c r="I51" s="72" t="s">
        <v>287</v>
      </c>
      <c r="J51" s="62">
        <v>29151</v>
      </c>
      <c r="K51" s="63" t="s">
        <v>392</v>
      </c>
      <c r="L51" s="62" t="s">
        <v>393</v>
      </c>
      <c r="M51" s="63" t="s">
        <v>130</v>
      </c>
      <c r="N51" s="63" t="s">
        <v>728</v>
      </c>
      <c r="O51" s="62"/>
      <c r="P51" s="62" t="s">
        <v>394</v>
      </c>
      <c r="Q51" s="63" t="s">
        <v>395</v>
      </c>
      <c r="R51" s="63" t="s">
        <v>396</v>
      </c>
      <c r="S51" s="66" t="s">
        <v>397</v>
      </c>
      <c r="T51" s="77"/>
      <c r="U51" s="67">
        <v>45425</v>
      </c>
      <c r="V51" s="93">
        <v>0.41666666666666669</v>
      </c>
      <c r="W51" s="65">
        <v>14622</v>
      </c>
      <c r="X51" s="65"/>
      <c r="Y51" s="73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</row>
    <row r="52" spans="1:61" s="68" customFormat="1" ht="47.25" x14ac:dyDescent="0.25">
      <c r="A52" s="61"/>
      <c r="B52" s="61">
        <v>49</v>
      </c>
      <c r="C52" s="78" t="s">
        <v>53</v>
      </c>
      <c r="D52" s="78"/>
      <c r="E52" s="62" t="s">
        <v>406</v>
      </c>
      <c r="F52" s="94">
        <v>5040165255</v>
      </c>
      <c r="G52" s="71" t="s">
        <v>407</v>
      </c>
      <c r="H52" s="71" t="s">
        <v>104</v>
      </c>
      <c r="I52" s="72" t="s">
        <v>179</v>
      </c>
      <c r="J52" s="62">
        <v>28254</v>
      </c>
      <c r="K52" s="63" t="s">
        <v>408</v>
      </c>
      <c r="L52" s="62" t="s">
        <v>409</v>
      </c>
      <c r="M52" s="63" t="s">
        <v>130</v>
      </c>
      <c r="N52" s="63" t="s">
        <v>410</v>
      </c>
      <c r="O52" s="62"/>
      <c r="P52" s="62" t="s">
        <v>411</v>
      </c>
      <c r="Q52" s="63" t="s">
        <v>395</v>
      </c>
      <c r="R52" s="63" t="s">
        <v>131</v>
      </c>
      <c r="S52" s="66" t="s">
        <v>397</v>
      </c>
      <c r="T52" s="77"/>
      <c r="U52" s="67">
        <v>45425</v>
      </c>
      <c r="V52" s="93">
        <v>0.41666666666666669</v>
      </c>
      <c r="W52" s="65">
        <v>14622</v>
      </c>
      <c r="X52" s="65"/>
      <c r="Y52" s="73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</row>
    <row r="53" spans="1:61" s="68" customFormat="1" ht="47.25" x14ac:dyDescent="0.25">
      <c r="A53" s="61"/>
      <c r="B53" s="61">
        <v>50</v>
      </c>
      <c r="C53" s="78"/>
      <c r="D53" s="78"/>
      <c r="E53" s="62" t="s">
        <v>406</v>
      </c>
      <c r="F53" s="94">
        <v>5040165255</v>
      </c>
      <c r="G53" s="71" t="s">
        <v>412</v>
      </c>
      <c r="H53" s="71" t="s">
        <v>196</v>
      </c>
      <c r="I53" s="72" t="s">
        <v>230</v>
      </c>
      <c r="J53" s="62">
        <v>35679</v>
      </c>
      <c r="K53" s="63" t="s">
        <v>413</v>
      </c>
      <c r="L53" s="62" t="s">
        <v>414</v>
      </c>
      <c r="M53" s="63" t="s">
        <v>115</v>
      </c>
      <c r="N53" s="63" t="s">
        <v>410</v>
      </c>
      <c r="O53" s="62" t="s">
        <v>415</v>
      </c>
      <c r="P53" s="62" t="s">
        <v>411</v>
      </c>
      <c r="Q53" s="63" t="s">
        <v>395</v>
      </c>
      <c r="R53" s="63" t="s">
        <v>116</v>
      </c>
      <c r="S53" s="66" t="s">
        <v>397</v>
      </c>
      <c r="T53" s="77"/>
      <c r="U53" s="67">
        <v>45425</v>
      </c>
      <c r="V53" s="93">
        <v>0.41666666666666669</v>
      </c>
      <c r="W53" s="65">
        <v>14623</v>
      </c>
      <c r="X53" s="65"/>
      <c r="Y53" s="73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</row>
    <row r="54" spans="1:61" s="68" customFormat="1" ht="47.25" x14ac:dyDescent="0.25">
      <c r="A54" s="61"/>
      <c r="B54" s="61">
        <v>51</v>
      </c>
      <c r="C54" s="78" t="s">
        <v>61</v>
      </c>
      <c r="D54" s="78"/>
      <c r="E54" s="62" t="s">
        <v>406</v>
      </c>
      <c r="F54" s="94">
        <v>5040165255</v>
      </c>
      <c r="G54" s="71" t="s">
        <v>416</v>
      </c>
      <c r="H54" s="71" t="s">
        <v>417</v>
      </c>
      <c r="I54" s="72" t="s">
        <v>418</v>
      </c>
      <c r="J54" s="62">
        <v>26164</v>
      </c>
      <c r="K54" s="63" t="s">
        <v>419</v>
      </c>
      <c r="L54" s="62" t="s">
        <v>414</v>
      </c>
      <c r="M54" s="63" t="s">
        <v>130</v>
      </c>
      <c r="N54" s="63" t="s">
        <v>410</v>
      </c>
      <c r="O54" s="62"/>
      <c r="P54" s="62" t="s">
        <v>411</v>
      </c>
      <c r="Q54" s="63" t="s">
        <v>395</v>
      </c>
      <c r="R54" s="63" t="s">
        <v>131</v>
      </c>
      <c r="S54" s="66" t="s">
        <v>397</v>
      </c>
      <c r="T54" s="77"/>
      <c r="U54" s="67">
        <v>45425</v>
      </c>
      <c r="V54" s="93">
        <v>0.41666666666666669</v>
      </c>
      <c r="W54" s="65">
        <v>14623</v>
      </c>
      <c r="X54" s="65"/>
      <c r="Y54" s="73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</row>
    <row r="55" spans="1:61" s="68" customFormat="1" ht="47.25" x14ac:dyDescent="0.25">
      <c r="A55" s="61"/>
      <c r="B55" s="61">
        <v>52</v>
      </c>
      <c r="C55" s="78">
        <v>235</v>
      </c>
      <c r="D55" s="78"/>
      <c r="E55" s="62" t="s">
        <v>420</v>
      </c>
      <c r="F55" s="94">
        <v>5040150474</v>
      </c>
      <c r="G55" s="71" t="s">
        <v>421</v>
      </c>
      <c r="H55" s="71" t="s">
        <v>422</v>
      </c>
      <c r="I55" s="72" t="s">
        <v>112</v>
      </c>
      <c r="J55" s="62">
        <v>27216</v>
      </c>
      <c r="K55" s="63" t="s">
        <v>100</v>
      </c>
      <c r="L55" s="62" t="s">
        <v>423</v>
      </c>
      <c r="M55" s="63" t="s">
        <v>101</v>
      </c>
      <c r="N55" s="63" t="s">
        <v>410</v>
      </c>
      <c r="O55" s="62" t="s">
        <v>424</v>
      </c>
      <c r="P55" s="62" t="s">
        <v>394</v>
      </c>
      <c r="Q55" s="63" t="s">
        <v>395</v>
      </c>
      <c r="R55" s="63" t="s">
        <v>116</v>
      </c>
      <c r="S55" s="66" t="s">
        <v>397</v>
      </c>
      <c r="T55" s="77"/>
      <c r="U55" s="67">
        <v>45425</v>
      </c>
      <c r="V55" s="93">
        <v>0.41666666666666669</v>
      </c>
      <c r="W55" s="65">
        <v>14623</v>
      </c>
      <c r="X55" s="65"/>
      <c r="Y55" s="73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</row>
    <row r="56" spans="1:61" s="68" customFormat="1" ht="47.25" x14ac:dyDescent="0.25">
      <c r="A56" s="61"/>
      <c r="B56" s="61">
        <v>53</v>
      </c>
      <c r="C56" s="78">
        <v>235</v>
      </c>
      <c r="D56" s="78"/>
      <c r="E56" s="62" t="s">
        <v>420</v>
      </c>
      <c r="F56" s="94">
        <v>5040150474</v>
      </c>
      <c r="G56" s="71" t="s">
        <v>425</v>
      </c>
      <c r="H56" s="71" t="s">
        <v>160</v>
      </c>
      <c r="I56" s="72" t="s">
        <v>112</v>
      </c>
      <c r="J56" s="62">
        <v>29807</v>
      </c>
      <c r="K56" s="63" t="s">
        <v>114</v>
      </c>
      <c r="L56" s="62" t="s">
        <v>426</v>
      </c>
      <c r="M56" s="63" t="s">
        <v>130</v>
      </c>
      <c r="N56" s="63" t="s">
        <v>728</v>
      </c>
      <c r="O56" s="62"/>
      <c r="P56" s="62" t="s">
        <v>394</v>
      </c>
      <c r="Q56" s="63" t="s">
        <v>395</v>
      </c>
      <c r="R56" s="63" t="s">
        <v>427</v>
      </c>
      <c r="S56" s="66" t="s">
        <v>397</v>
      </c>
      <c r="T56" s="77"/>
      <c r="U56" s="67">
        <v>45425</v>
      </c>
      <c r="V56" s="93">
        <v>0.41666666666666669</v>
      </c>
      <c r="W56" s="65">
        <v>14637</v>
      </c>
      <c r="X56" s="65"/>
      <c r="Y56" s="73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</row>
    <row r="57" spans="1:61" s="68" customFormat="1" ht="47.25" x14ac:dyDescent="0.25">
      <c r="A57" s="61"/>
      <c r="B57" s="61">
        <v>54</v>
      </c>
      <c r="C57" s="78">
        <v>235</v>
      </c>
      <c r="D57" s="78"/>
      <c r="E57" s="62" t="s">
        <v>420</v>
      </c>
      <c r="F57" s="94">
        <v>5040150474</v>
      </c>
      <c r="G57" s="71" t="s">
        <v>428</v>
      </c>
      <c r="H57" s="71" t="s">
        <v>429</v>
      </c>
      <c r="I57" s="72" t="s">
        <v>367</v>
      </c>
      <c r="J57" s="62">
        <v>32999</v>
      </c>
      <c r="K57" s="63" t="s">
        <v>114</v>
      </c>
      <c r="L57" s="62" t="s">
        <v>426</v>
      </c>
      <c r="M57" s="63" t="s">
        <v>130</v>
      </c>
      <c r="N57" s="63" t="s">
        <v>728</v>
      </c>
      <c r="O57" s="62"/>
      <c r="P57" s="62" t="s">
        <v>394</v>
      </c>
      <c r="Q57" s="63" t="s">
        <v>395</v>
      </c>
      <c r="R57" s="63" t="s">
        <v>427</v>
      </c>
      <c r="S57" s="66" t="s">
        <v>397</v>
      </c>
      <c r="T57" s="77"/>
      <c r="U57" s="67">
        <v>45425</v>
      </c>
      <c r="V57" s="93">
        <v>0.41666666666666669</v>
      </c>
      <c r="W57" s="65">
        <v>14637</v>
      </c>
      <c r="X57" s="65"/>
      <c r="Y57" s="73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</row>
    <row r="58" spans="1:61" s="68" customFormat="1" ht="47.25" x14ac:dyDescent="0.25">
      <c r="A58" s="61"/>
      <c r="B58" s="61">
        <v>55</v>
      </c>
      <c r="C58" s="78">
        <v>235</v>
      </c>
      <c r="D58" s="78"/>
      <c r="E58" s="62" t="s">
        <v>430</v>
      </c>
      <c r="F58" s="94">
        <v>5030082384</v>
      </c>
      <c r="G58" s="71" t="s">
        <v>431</v>
      </c>
      <c r="H58" s="71" t="s">
        <v>432</v>
      </c>
      <c r="I58" s="72" t="s">
        <v>433</v>
      </c>
      <c r="J58" s="62">
        <v>25351</v>
      </c>
      <c r="K58" s="63" t="s">
        <v>434</v>
      </c>
      <c r="L58" s="62" t="s">
        <v>435</v>
      </c>
      <c r="M58" s="63" t="s">
        <v>130</v>
      </c>
      <c r="N58" s="63" t="s">
        <v>410</v>
      </c>
      <c r="O58" s="62" t="s">
        <v>436</v>
      </c>
      <c r="P58" s="62" t="s">
        <v>411</v>
      </c>
      <c r="Q58" s="63" t="s">
        <v>395</v>
      </c>
      <c r="R58" s="63" t="s">
        <v>131</v>
      </c>
      <c r="S58" s="66" t="s">
        <v>397</v>
      </c>
      <c r="T58" s="77"/>
      <c r="U58" s="67">
        <v>45425</v>
      </c>
      <c r="V58" s="93">
        <v>0.41666666666666669</v>
      </c>
      <c r="W58" s="65">
        <v>14637</v>
      </c>
      <c r="X58" s="65"/>
      <c r="Y58" s="73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</row>
    <row r="59" spans="1:61" s="68" customFormat="1" ht="94.5" x14ac:dyDescent="0.25">
      <c r="A59" s="61"/>
      <c r="B59" s="61">
        <v>56</v>
      </c>
      <c r="C59" s="78">
        <v>235</v>
      </c>
      <c r="D59" s="78"/>
      <c r="E59" s="62" t="s">
        <v>437</v>
      </c>
      <c r="F59" s="94">
        <v>5713270341</v>
      </c>
      <c r="G59" s="71" t="s">
        <v>438</v>
      </c>
      <c r="H59" s="71" t="s">
        <v>111</v>
      </c>
      <c r="I59" s="72" t="s">
        <v>439</v>
      </c>
      <c r="J59" s="62">
        <v>25783</v>
      </c>
      <c r="K59" s="63" t="s">
        <v>440</v>
      </c>
      <c r="L59" s="62" t="s">
        <v>441</v>
      </c>
      <c r="M59" s="63" t="s">
        <v>130</v>
      </c>
      <c r="N59" s="63" t="s">
        <v>410</v>
      </c>
      <c r="O59" s="62" t="s">
        <v>442</v>
      </c>
      <c r="P59" s="62" t="s">
        <v>443</v>
      </c>
      <c r="Q59" s="63" t="s">
        <v>444</v>
      </c>
      <c r="R59" s="63"/>
      <c r="S59" s="66" t="s">
        <v>387</v>
      </c>
      <c r="T59" s="77"/>
      <c r="U59" s="67">
        <v>45425</v>
      </c>
      <c r="V59" s="93">
        <v>0.41666666666666669</v>
      </c>
      <c r="W59" s="65">
        <v>14639</v>
      </c>
      <c r="X59" s="65"/>
      <c r="Y59" s="73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</row>
    <row r="60" spans="1:61" s="68" customFormat="1" ht="47.25" x14ac:dyDescent="0.25">
      <c r="A60" s="61"/>
      <c r="B60" s="61">
        <v>57</v>
      </c>
      <c r="C60" s="78">
        <v>235</v>
      </c>
      <c r="D60" s="78"/>
      <c r="E60" s="62" t="s">
        <v>437</v>
      </c>
      <c r="F60" s="94">
        <v>1775288980</v>
      </c>
      <c r="G60" s="71" t="s">
        <v>445</v>
      </c>
      <c r="H60" s="71" t="s">
        <v>446</v>
      </c>
      <c r="I60" s="72" t="s">
        <v>447</v>
      </c>
      <c r="J60" s="62">
        <v>23890</v>
      </c>
      <c r="K60" s="63" t="s">
        <v>448</v>
      </c>
      <c r="L60" s="62" t="s">
        <v>449</v>
      </c>
      <c r="M60" s="63" t="s">
        <v>130</v>
      </c>
      <c r="N60" s="63" t="s">
        <v>410</v>
      </c>
      <c r="O60" s="62" t="s">
        <v>442</v>
      </c>
      <c r="P60" s="62" t="s">
        <v>443</v>
      </c>
      <c r="Q60" s="63" t="s">
        <v>444</v>
      </c>
      <c r="R60" s="63" t="s">
        <v>442</v>
      </c>
      <c r="S60" s="66" t="s">
        <v>387</v>
      </c>
      <c r="T60" s="77"/>
      <c r="U60" s="67">
        <v>45425</v>
      </c>
      <c r="V60" s="93">
        <v>0.41666666666666669</v>
      </c>
      <c r="W60" s="65">
        <v>14640</v>
      </c>
      <c r="X60" s="65"/>
      <c r="Y60" s="73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</row>
    <row r="61" spans="1:61" s="68" customFormat="1" ht="47.25" x14ac:dyDescent="0.25">
      <c r="A61" s="61"/>
      <c r="B61" s="61">
        <v>58</v>
      </c>
      <c r="C61" s="78">
        <v>235</v>
      </c>
      <c r="D61" s="78"/>
      <c r="E61" s="62" t="s">
        <v>437</v>
      </c>
      <c r="F61" s="94">
        <v>16564350175</v>
      </c>
      <c r="G61" s="71" t="s">
        <v>450</v>
      </c>
      <c r="H61" s="71" t="s">
        <v>118</v>
      </c>
      <c r="I61" s="72" t="s">
        <v>179</v>
      </c>
      <c r="J61" s="62">
        <v>37221</v>
      </c>
      <c r="K61" s="63" t="s">
        <v>321</v>
      </c>
      <c r="L61" s="62" t="s">
        <v>451</v>
      </c>
      <c r="M61" s="63" t="s">
        <v>130</v>
      </c>
      <c r="N61" s="63" t="s">
        <v>410</v>
      </c>
      <c r="O61" s="62" t="s">
        <v>442</v>
      </c>
      <c r="P61" s="62" t="s">
        <v>443</v>
      </c>
      <c r="Q61" s="63" t="s">
        <v>444</v>
      </c>
      <c r="R61" s="63" t="s">
        <v>442</v>
      </c>
      <c r="S61" s="66" t="s">
        <v>387</v>
      </c>
      <c r="T61" s="77"/>
      <c r="U61" s="67">
        <v>45425</v>
      </c>
      <c r="V61" s="93">
        <v>0.41666666666666669</v>
      </c>
      <c r="W61" s="65">
        <v>14640</v>
      </c>
      <c r="X61" s="65"/>
      <c r="Y61" s="73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</row>
    <row r="62" spans="1:61" s="68" customFormat="1" ht="110.25" x14ac:dyDescent="0.25">
      <c r="A62" s="61"/>
      <c r="B62" s="61">
        <v>59</v>
      </c>
      <c r="C62" s="78">
        <v>153</v>
      </c>
      <c r="D62" s="78"/>
      <c r="E62" s="62" t="s">
        <v>437</v>
      </c>
      <c r="F62" s="94">
        <v>1227658730</v>
      </c>
      <c r="G62" s="71" t="s">
        <v>452</v>
      </c>
      <c r="H62" s="71" t="s">
        <v>139</v>
      </c>
      <c r="I62" s="72" t="s">
        <v>453</v>
      </c>
      <c r="J62" s="62">
        <v>27010</v>
      </c>
      <c r="K62" s="63" t="s">
        <v>454</v>
      </c>
      <c r="L62" s="62" t="s">
        <v>455</v>
      </c>
      <c r="M62" s="63" t="s">
        <v>130</v>
      </c>
      <c r="N62" s="63" t="s">
        <v>456</v>
      </c>
      <c r="O62" s="62" t="s">
        <v>442</v>
      </c>
      <c r="P62" s="62" t="s">
        <v>443</v>
      </c>
      <c r="Q62" s="63" t="s">
        <v>444</v>
      </c>
      <c r="R62" s="63" t="s">
        <v>442</v>
      </c>
      <c r="S62" s="66" t="s">
        <v>387</v>
      </c>
      <c r="T62" s="77"/>
      <c r="U62" s="67">
        <v>45425</v>
      </c>
      <c r="V62" s="93">
        <v>0.41666666666666669</v>
      </c>
      <c r="W62" s="65">
        <v>14640</v>
      </c>
      <c r="X62" s="65"/>
      <c r="Y62" s="73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</row>
    <row r="63" spans="1:61" s="68" customFormat="1" ht="94.5" x14ac:dyDescent="0.25">
      <c r="A63" s="61"/>
      <c r="B63" s="61">
        <v>60</v>
      </c>
      <c r="C63" s="78" t="s">
        <v>62</v>
      </c>
      <c r="D63" s="78"/>
      <c r="E63" s="62" t="s">
        <v>457</v>
      </c>
      <c r="F63" s="94">
        <v>7722749680</v>
      </c>
      <c r="G63" s="71" t="s">
        <v>458</v>
      </c>
      <c r="H63" s="71" t="s">
        <v>192</v>
      </c>
      <c r="I63" s="72" t="s">
        <v>123</v>
      </c>
      <c r="J63" s="62">
        <v>29074</v>
      </c>
      <c r="K63" s="63" t="s">
        <v>459</v>
      </c>
      <c r="L63" s="62" t="s">
        <v>460</v>
      </c>
      <c r="M63" s="63" t="s">
        <v>115</v>
      </c>
      <c r="N63" s="63" t="s">
        <v>461</v>
      </c>
      <c r="O63" s="62">
        <v>45226</v>
      </c>
      <c r="P63" s="62" t="s">
        <v>394</v>
      </c>
      <c r="Q63" s="63" t="s">
        <v>462</v>
      </c>
      <c r="R63" s="63" t="s">
        <v>463</v>
      </c>
      <c r="S63" s="66" t="s">
        <v>397</v>
      </c>
      <c r="T63" s="77"/>
      <c r="U63" s="67">
        <v>45425</v>
      </c>
      <c r="V63" s="93">
        <v>0.41666666666666669</v>
      </c>
      <c r="W63" s="65">
        <v>14640</v>
      </c>
      <c r="X63" s="65"/>
      <c r="Y63" s="73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</row>
    <row r="64" spans="1:61" s="68" customFormat="1" ht="94.5" x14ac:dyDescent="0.25">
      <c r="A64" s="61"/>
      <c r="B64" s="61">
        <v>61</v>
      </c>
      <c r="C64" s="78" t="s">
        <v>62</v>
      </c>
      <c r="D64" s="78"/>
      <c r="E64" s="62" t="s">
        <v>457</v>
      </c>
      <c r="F64" s="94">
        <v>7722749680</v>
      </c>
      <c r="G64" s="71" t="s">
        <v>464</v>
      </c>
      <c r="H64" s="71" t="s">
        <v>391</v>
      </c>
      <c r="I64" s="72" t="s">
        <v>287</v>
      </c>
      <c r="J64" s="62">
        <v>32972</v>
      </c>
      <c r="K64" s="63" t="s">
        <v>465</v>
      </c>
      <c r="L64" s="62" t="s">
        <v>460</v>
      </c>
      <c r="M64" s="63" t="s">
        <v>115</v>
      </c>
      <c r="N64" s="63" t="s">
        <v>461</v>
      </c>
      <c r="O64" s="62">
        <v>45226</v>
      </c>
      <c r="P64" s="62" t="s">
        <v>394</v>
      </c>
      <c r="Q64" s="63" t="s">
        <v>462</v>
      </c>
      <c r="R64" s="63" t="s">
        <v>463</v>
      </c>
      <c r="S64" s="66" t="s">
        <v>397</v>
      </c>
      <c r="T64" s="77"/>
      <c r="U64" s="67">
        <v>45425</v>
      </c>
      <c r="V64" s="93">
        <v>0.41666666666666669</v>
      </c>
      <c r="W64" s="65">
        <v>14641</v>
      </c>
      <c r="X64" s="65"/>
      <c r="Y64" s="73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</row>
    <row r="65" spans="1:61" s="68" customFormat="1" ht="47.25" x14ac:dyDescent="0.25">
      <c r="A65" s="61"/>
      <c r="B65" s="61">
        <v>62</v>
      </c>
      <c r="C65" s="78" t="s">
        <v>62</v>
      </c>
      <c r="D65" s="78"/>
      <c r="E65" s="62" t="s">
        <v>466</v>
      </c>
      <c r="F65" s="94">
        <v>5017074592</v>
      </c>
      <c r="G65" s="71" t="s">
        <v>467</v>
      </c>
      <c r="H65" s="71" t="s">
        <v>468</v>
      </c>
      <c r="I65" s="72" t="s">
        <v>216</v>
      </c>
      <c r="J65" s="62">
        <v>32126</v>
      </c>
      <c r="K65" s="63" t="s">
        <v>225</v>
      </c>
      <c r="L65" s="62" t="s">
        <v>469</v>
      </c>
      <c r="M65" s="63" t="s">
        <v>130</v>
      </c>
      <c r="N65" s="63" t="s">
        <v>410</v>
      </c>
      <c r="O65" s="62"/>
      <c r="P65" s="62" t="s">
        <v>411</v>
      </c>
      <c r="Q65" s="63" t="s">
        <v>395</v>
      </c>
      <c r="R65" s="63" t="s">
        <v>131</v>
      </c>
      <c r="S65" s="66" t="s">
        <v>397</v>
      </c>
      <c r="T65" s="77"/>
      <c r="U65" s="67">
        <v>45425</v>
      </c>
      <c r="V65" s="93">
        <v>0.41666666666666669</v>
      </c>
      <c r="W65" s="65">
        <v>14641</v>
      </c>
      <c r="X65" s="65"/>
      <c r="Y65" s="73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</row>
    <row r="66" spans="1:61" s="68" customFormat="1" ht="47.25" x14ac:dyDescent="0.25">
      <c r="A66" s="61"/>
      <c r="B66" s="61">
        <v>63</v>
      </c>
      <c r="C66" s="78" t="s">
        <v>62</v>
      </c>
      <c r="D66" s="78"/>
      <c r="E66" s="62" t="s">
        <v>466</v>
      </c>
      <c r="F66" s="94">
        <v>5017074592</v>
      </c>
      <c r="G66" s="71" t="s">
        <v>470</v>
      </c>
      <c r="H66" s="71" t="s">
        <v>118</v>
      </c>
      <c r="I66" s="72" t="s">
        <v>358</v>
      </c>
      <c r="J66" s="62" t="s">
        <v>471</v>
      </c>
      <c r="K66" s="63" t="s">
        <v>472</v>
      </c>
      <c r="L66" s="62" t="s">
        <v>473</v>
      </c>
      <c r="M66" s="63" t="s">
        <v>130</v>
      </c>
      <c r="N66" s="63" t="s">
        <v>410</v>
      </c>
      <c r="O66" s="62"/>
      <c r="P66" s="62" t="s">
        <v>411</v>
      </c>
      <c r="Q66" s="63" t="s">
        <v>395</v>
      </c>
      <c r="R66" s="63" t="s">
        <v>131</v>
      </c>
      <c r="S66" s="66" t="s">
        <v>397</v>
      </c>
      <c r="T66" s="77"/>
      <c r="U66" s="67">
        <v>45425</v>
      </c>
      <c r="V66" s="93">
        <v>0.41666666666666669</v>
      </c>
      <c r="W66" s="65">
        <v>14642</v>
      </c>
      <c r="X66" s="65"/>
      <c r="Y66" s="73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</row>
    <row r="67" spans="1:61" s="68" customFormat="1" ht="47.25" x14ac:dyDescent="0.25">
      <c r="A67" s="61"/>
      <c r="B67" s="61">
        <v>64</v>
      </c>
      <c r="C67" s="78"/>
      <c r="D67" s="78"/>
      <c r="E67" s="62" t="s">
        <v>474</v>
      </c>
      <c r="F67" s="94">
        <v>5027083067</v>
      </c>
      <c r="G67" s="71" t="s">
        <v>475</v>
      </c>
      <c r="H67" s="71" t="s">
        <v>160</v>
      </c>
      <c r="I67" s="72" t="s">
        <v>161</v>
      </c>
      <c r="J67" s="62">
        <v>30266</v>
      </c>
      <c r="K67" s="63" t="s">
        <v>476</v>
      </c>
      <c r="L67" s="62" t="s">
        <v>477</v>
      </c>
      <c r="M67" s="63" t="s">
        <v>115</v>
      </c>
      <c r="N67" s="63" t="s">
        <v>410</v>
      </c>
      <c r="O67" s="62" t="s">
        <v>478</v>
      </c>
      <c r="P67" s="62" t="s">
        <v>394</v>
      </c>
      <c r="Q67" s="63" t="s">
        <v>395</v>
      </c>
      <c r="R67" s="63" t="s">
        <v>137</v>
      </c>
      <c r="S67" s="66" t="s">
        <v>397</v>
      </c>
      <c r="T67" s="77"/>
      <c r="U67" s="67">
        <v>45425</v>
      </c>
      <c r="V67" s="93">
        <v>0.41666666666666669</v>
      </c>
      <c r="W67" s="65">
        <v>14642</v>
      </c>
      <c r="X67" s="65"/>
      <c r="Y67" s="73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</row>
    <row r="68" spans="1:61" s="68" customFormat="1" ht="47.25" x14ac:dyDescent="0.25">
      <c r="A68" s="61"/>
      <c r="B68" s="61">
        <v>65</v>
      </c>
      <c r="C68" s="78"/>
      <c r="D68" s="78"/>
      <c r="E68" s="62" t="s">
        <v>474</v>
      </c>
      <c r="F68" s="94">
        <v>5027083067</v>
      </c>
      <c r="G68" s="71" t="s">
        <v>479</v>
      </c>
      <c r="H68" s="71" t="s">
        <v>196</v>
      </c>
      <c r="I68" s="72" t="s">
        <v>325</v>
      </c>
      <c r="J68" s="62">
        <v>27224</v>
      </c>
      <c r="K68" s="63" t="s">
        <v>480</v>
      </c>
      <c r="L68" s="62" t="s">
        <v>481</v>
      </c>
      <c r="M68" s="63" t="s">
        <v>115</v>
      </c>
      <c r="N68" s="63" t="s">
        <v>410</v>
      </c>
      <c r="O68" s="62" t="s">
        <v>478</v>
      </c>
      <c r="P68" s="62" t="s">
        <v>394</v>
      </c>
      <c r="Q68" s="63" t="s">
        <v>395</v>
      </c>
      <c r="R68" s="63" t="s">
        <v>137</v>
      </c>
      <c r="S68" s="66" t="s">
        <v>397</v>
      </c>
      <c r="T68" s="77"/>
      <c r="U68" s="67">
        <v>45425</v>
      </c>
      <c r="V68" s="93">
        <v>0.4375</v>
      </c>
      <c r="W68" s="65">
        <v>14643</v>
      </c>
      <c r="X68" s="65"/>
      <c r="Y68" s="73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</row>
    <row r="69" spans="1:61" s="68" customFormat="1" ht="63" x14ac:dyDescent="0.25">
      <c r="A69" s="61"/>
      <c r="B69" s="61">
        <v>66</v>
      </c>
      <c r="C69" s="78" t="s">
        <v>63</v>
      </c>
      <c r="D69" s="78"/>
      <c r="E69" s="62" t="s">
        <v>482</v>
      </c>
      <c r="F69" s="94">
        <v>5027197554</v>
      </c>
      <c r="G69" s="71" t="s">
        <v>483</v>
      </c>
      <c r="H69" s="71" t="s">
        <v>139</v>
      </c>
      <c r="I69" s="72" t="s">
        <v>123</v>
      </c>
      <c r="J69" s="62">
        <v>22309</v>
      </c>
      <c r="K69" s="63" t="s">
        <v>484</v>
      </c>
      <c r="L69" s="62" t="s">
        <v>485</v>
      </c>
      <c r="M69" s="63" t="s">
        <v>101</v>
      </c>
      <c r="N69" s="63" t="s">
        <v>461</v>
      </c>
      <c r="O69" s="62" t="s">
        <v>486</v>
      </c>
      <c r="P69" s="62" t="s">
        <v>487</v>
      </c>
      <c r="Q69" s="63" t="s">
        <v>395</v>
      </c>
      <c r="R69" s="63" t="s">
        <v>149</v>
      </c>
      <c r="S69" s="66" t="s">
        <v>397</v>
      </c>
      <c r="T69" s="77"/>
      <c r="U69" s="67">
        <v>45425</v>
      </c>
      <c r="V69" s="93">
        <v>0.4375</v>
      </c>
      <c r="W69" s="65">
        <v>14643</v>
      </c>
      <c r="X69" s="65"/>
      <c r="Y69" s="73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</row>
    <row r="70" spans="1:61" s="68" customFormat="1" ht="47.25" x14ac:dyDescent="0.25">
      <c r="A70" s="61"/>
      <c r="B70" s="61">
        <v>67</v>
      </c>
      <c r="C70" s="78" t="s">
        <v>63</v>
      </c>
      <c r="D70" s="78"/>
      <c r="E70" s="62" t="s">
        <v>488</v>
      </c>
      <c r="F70" s="94">
        <v>5032074580</v>
      </c>
      <c r="G70" s="71" t="s">
        <v>489</v>
      </c>
      <c r="H70" s="71" t="s">
        <v>391</v>
      </c>
      <c r="I70" s="72" t="s">
        <v>304</v>
      </c>
      <c r="J70" s="62">
        <v>33204</v>
      </c>
      <c r="K70" s="63" t="s">
        <v>490</v>
      </c>
      <c r="L70" s="62" t="s">
        <v>449</v>
      </c>
      <c r="M70" s="63" t="s">
        <v>130</v>
      </c>
      <c r="N70" s="63" t="s">
        <v>491</v>
      </c>
      <c r="O70" s="62" t="s">
        <v>436</v>
      </c>
      <c r="P70" s="62" t="s">
        <v>492</v>
      </c>
      <c r="Q70" s="63" t="s">
        <v>493</v>
      </c>
      <c r="R70" s="63"/>
      <c r="S70" s="66" t="s">
        <v>387</v>
      </c>
      <c r="T70" s="77"/>
      <c r="U70" s="67">
        <v>45425</v>
      </c>
      <c r="V70" s="93">
        <v>0.4375</v>
      </c>
      <c r="W70" s="65">
        <v>14644</v>
      </c>
      <c r="X70" s="65"/>
      <c r="Y70" s="73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</row>
    <row r="71" spans="1:61" s="68" customFormat="1" ht="63" x14ac:dyDescent="0.25">
      <c r="A71" s="61"/>
      <c r="B71" s="61">
        <v>68</v>
      </c>
      <c r="C71" s="78" t="s">
        <v>63</v>
      </c>
      <c r="D71" s="78"/>
      <c r="E71" s="62" t="s">
        <v>494</v>
      </c>
      <c r="F71" s="94">
        <v>7730176610</v>
      </c>
      <c r="G71" s="71" t="s">
        <v>495</v>
      </c>
      <c r="H71" s="71" t="s">
        <v>496</v>
      </c>
      <c r="I71" s="72" t="s">
        <v>119</v>
      </c>
      <c r="J71" s="62">
        <v>22864</v>
      </c>
      <c r="K71" s="63" t="s">
        <v>497</v>
      </c>
      <c r="L71" s="62" t="s">
        <v>498</v>
      </c>
      <c r="M71" s="63" t="s">
        <v>130</v>
      </c>
      <c r="N71" s="63" t="s">
        <v>499</v>
      </c>
      <c r="O71" s="62"/>
      <c r="P71" s="62" t="s">
        <v>394</v>
      </c>
      <c r="Q71" s="63" t="s">
        <v>395</v>
      </c>
      <c r="R71" s="63" t="s">
        <v>500</v>
      </c>
      <c r="S71" s="66" t="s">
        <v>397</v>
      </c>
      <c r="T71" s="77"/>
      <c r="U71" s="67">
        <v>45425</v>
      </c>
      <c r="V71" s="93">
        <v>0.4375</v>
      </c>
      <c r="W71" s="65">
        <v>14645</v>
      </c>
      <c r="X71" s="65"/>
      <c r="Y71" s="73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</row>
    <row r="72" spans="1:61" s="68" customFormat="1" ht="173.25" x14ac:dyDescent="0.25">
      <c r="A72" s="61"/>
      <c r="B72" s="61">
        <v>69</v>
      </c>
      <c r="C72" s="78" t="s">
        <v>64</v>
      </c>
      <c r="D72" s="78"/>
      <c r="E72" s="62" t="s">
        <v>501</v>
      </c>
      <c r="F72" s="94">
        <v>7813677803</v>
      </c>
      <c r="G72" s="71" t="s">
        <v>502</v>
      </c>
      <c r="H72" s="71" t="s">
        <v>139</v>
      </c>
      <c r="I72" s="72" t="s">
        <v>503</v>
      </c>
      <c r="J72" s="62">
        <v>26814</v>
      </c>
      <c r="K72" s="63" t="s">
        <v>504</v>
      </c>
      <c r="L72" s="62" t="s">
        <v>409</v>
      </c>
      <c r="M72" s="63" t="s">
        <v>115</v>
      </c>
      <c r="N72" s="63" t="s">
        <v>410</v>
      </c>
      <c r="O72" s="62" t="s">
        <v>505</v>
      </c>
      <c r="P72" s="62" t="s">
        <v>394</v>
      </c>
      <c r="Q72" s="63" t="s">
        <v>395</v>
      </c>
      <c r="R72" s="63" t="s">
        <v>102</v>
      </c>
      <c r="S72" s="66" t="s">
        <v>397</v>
      </c>
      <c r="T72" s="77"/>
      <c r="U72" s="67">
        <v>45425</v>
      </c>
      <c r="V72" s="93">
        <v>0.4375</v>
      </c>
      <c r="W72" s="65">
        <v>14646</v>
      </c>
      <c r="X72" s="65"/>
      <c r="Y72" s="73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</row>
    <row r="73" spans="1:61" s="68" customFormat="1" ht="94.5" x14ac:dyDescent="0.25">
      <c r="A73" s="61"/>
      <c r="B73" s="61">
        <v>70</v>
      </c>
      <c r="C73" s="78" t="s">
        <v>65</v>
      </c>
      <c r="D73" s="78"/>
      <c r="E73" s="62" t="s">
        <v>501</v>
      </c>
      <c r="F73" s="94">
        <v>7813677803</v>
      </c>
      <c r="G73" s="71" t="s">
        <v>506</v>
      </c>
      <c r="H73" s="71" t="s">
        <v>507</v>
      </c>
      <c r="I73" s="72" t="s">
        <v>508</v>
      </c>
      <c r="J73" s="62">
        <v>26511</v>
      </c>
      <c r="K73" s="63" t="s">
        <v>509</v>
      </c>
      <c r="L73" s="62" t="s">
        <v>409</v>
      </c>
      <c r="M73" s="63" t="s">
        <v>115</v>
      </c>
      <c r="N73" s="63" t="s">
        <v>510</v>
      </c>
      <c r="O73" s="62" t="s">
        <v>511</v>
      </c>
      <c r="P73" s="62" t="s">
        <v>394</v>
      </c>
      <c r="Q73" s="63" t="s">
        <v>395</v>
      </c>
      <c r="R73" s="63" t="s">
        <v>149</v>
      </c>
      <c r="S73" s="66" t="s">
        <v>397</v>
      </c>
      <c r="T73" s="77"/>
      <c r="U73" s="67">
        <v>45425</v>
      </c>
      <c r="V73" s="93">
        <v>0.4375</v>
      </c>
      <c r="W73" s="65">
        <v>14647</v>
      </c>
      <c r="X73" s="65"/>
      <c r="Y73" s="73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</row>
    <row r="74" spans="1:61" s="68" customFormat="1" ht="63" x14ac:dyDescent="0.25">
      <c r="A74" s="61"/>
      <c r="B74" s="61">
        <v>71</v>
      </c>
      <c r="C74" s="78" t="s">
        <v>51</v>
      </c>
      <c r="D74" s="78"/>
      <c r="E74" s="62" t="s">
        <v>501</v>
      </c>
      <c r="F74" s="94">
        <v>7813677803</v>
      </c>
      <c r="G74" s="71" t="s">
        <v>512</v>
      </c>
      <c r="H74" s="71" t="s">
        <v>118</v>
      </c>
      <c r="I74" s="72" t="s">
        <v>513</v>
      </c>
      <c r="J74" s="62">
        <v>33477</v>
      </c>
      <c r="K74" s="63" t="s">
        <v>514</v>
      </c>
      <c r="L74" s="62" t="s">
        <v>409</v>
      </c>
      <c r="M74" s="63" t="s">
        <v>115</v>
      </c>
      <c r="N74" s="63" t="s">
        <v>410</v>
      </c>
      <c r="O74" s="62" t="s">
        <v>515</v>
      </c>
      <c r="P74" s="62" t="s">
        <v>394</v>
      </c>
      <c r="Q74" s="63" t="s">
        <v>395</v>
      </c>
      <c r="R74" s="63" t="s">
        <v>149</v>
      </c>
      <c r="S74" s="66" t="s">
        <v>397</v>
      </c>
      <c r="T74" s="77"/>
      <c r="U74" s="67">
        <v>45425</v>
      </c>
      <c r="V74" s="93">
        <v>0.4375</v>
      </c>
      <c r="W74" s="65">
        <v>14647</v>
      </c>
      <c r="X74" s="65"/>
      <c r="Y74" s="73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</row>
    <row r="75" spans="1:61" s="68" customFormat="1" ht="63" x14ac:dyDescent="0.25">
      <c r="A75" s="61"/>
      <c r="B75" s="61">
        <v>72</v>
      </c>
      <c r="C75" s="78" t="s">
        <v>51</v>
      </c>
      <c r="D75" s="78"/>
      <c r="E75" s="62" t="s">
        <v>516</v>
      </c>
      <c r="F75" s="94">
        <v>7725580577</v>
      </c>
      <c r="G75" s="71" t="s">
        <v>517</v>
      </c>
      <c r="H75" s="71" t="s">
        <v>518</v>
      </c>
      <c r="I75" s="72" t="s">
        <v>161</v>
      </c>
      <c r="J75" s="62">
        <v>28568</v>
      </c>
      <c r="K75" s="63" t="s">
        <v>100</v>
      </c>
      <c r="L75" s="62" t="s">
        <v>393</v>
      </c>
      <c r="M75" s="63" t="s">
        <v>519</v>
      </c>
      <c r="N75" s="63" t="s">
        <v>410</v>
      </c>
      <c r="O75" s="62" t="s">
        <v>520</v>
      </c>
      <c r="P75" s="62" t="s">
        <v>411</v>
      </c>
      <c r="Q75" s="63" t="s">
        <v>395</v>
      </c>
      <c r="R75" s="63" t="s">
        <v>116</v>
      </c>
      <c r="S75" s="66" t="s">
        <v>397</v>
      </c>
      <c r="T75" s="77"/>
      <c r="U75" s="67">
        <v>45425</v>
      </c>
      <c r="V75" s="93">
        <v>0.4375</v>
      </c>
      <c r="W75" s="65">
        <v>14647</v>
      </c>
      <c r="X75" s="65"/>
      <c r="Y75" s="73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</row>
    <row r="76" spans="1:61" s="68" customFormat="1" ht="63" x14ac:dyDescent="0.25">
      <c r="A76" s="61"/>
      <c r="B76" s="61">
        <v>73</v>
      </c>
      <c r="C76" s="78" t="s">
        <v>51</v>
      </c>
      <c r="D76" s="78"/>
      <c r="E76" s="62" t="s">
        <v>516</v>
      </c>
      <c r="F76" s="94">
        <v>7725580577</v>
      </c>
      <c r="G76" s="71" t="s">
        <v>521</v>
      </c>
      <c r="H76" s="71" t="s">
        <v>496</v>
      </c>
      <c r="I76" s="72" t="s">
        <v>522</v>
      </c>
      <c r="J76" s="62">
        <v>28939</v>
      </c>
      <c r="K76" s="63" t="s">
        <v>523</v>
      </c>
      <c r="L76" s="62" t="s">
        <v>485</v>
      </c>
      <c r="M76" s="63" t="s">
        <v>101</v>
      </c>
      <c r="N76" s="63" t="s">
        <v>410</v>
      </c>
      <c r="O76" s="62" t="s">
        <v>524</v>
      </c>
      <c r="P76" s="62" t="s">
        <v>411</v>
      </c>
      <c r="Q76" s="63" t="s">
        <v>395</v>
      </c>
      <c r="R76" s="63" t="s">
        <v>149</v>
      </c>
      <c r="S76" s="66" t="s">
        <v>397</v>
      </c>
      <c r="T76" s="77"/>
      <c r="U76" s="67">
        <v>45425</v>
      </c>
      <c r="V76" s="93">
        <v>0.4375</v>
      </c>
      <c r="W76" s="65">
        <v>14654</v>
      </c>
      <c r="X76" s="65"/>
      <c r="Y76" s="73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</row>
    <row r="77" spans="1:61" s="68" customFormat="1" ht="63" x14ac:dyDescent="0.25">
      <c r="A77" s="61"/>
      <c r="B77" s="61">
        <v>74</v>
      </c>
      <c r="C77" s="78" t="s">
        <v>66</v>
      </c>
      <c r="D77" s="78"/>
      <c r="E77" s="62" t="s">
        <v>516</v>
      </c>
      <c r="F77" s="94">
        <v>7725580577</v>
      </c>
      <c r="G77" s="71" t="s">
        <v>525</v>
      </c>
      <c r="H77" s="71" t="s">
        <v>526</v>
      </c>
      <c r="I77" s="72" t="s">
        <v>185</v>
      </c>
      <c r="J77" s="62">
        <v>26274</v>
      </c>
      <c r="K77" s="63" t="s">
        <v>527</v>
      </c>
      <c r="L77" s="62" t="s">
        <v>528</v>
      </c>
      <c r="M77" s="63" t="s">
        <v>101</v>
      </c>
      <c r="N77" s="63" t="s">
        <v>410</v>
      </c>
      <c r="O77" s="62" t="s">
        <v>524</v>
      </c>
      <c r="P77" s="62" t="s">
        <v>411</v>
      </c>
      <c r="Q77" s="63" t="s">
        <v>395</v>
      </c>
      <c r="R77" s="63" t="s">
        <v>149</v>
      </c>
      <c r="S77" s="66" t="s">
        <v>397</v>
      </c>
      <c r="T77" s="77" t="s">
        <v>926</v>
      </c>
      <c r="U77" s="67">
        <v>45425</v>
      </c>
      <c r="V77" s="93">
        <v>0.4375</v>
      </c>
      <c r="W77" s="65">
        <v>14654</v>
      </c>
      <c r="X77" s="65"/>
      <c r="Y77" s="73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</row>
    <row r="78" spans="1:61" s="68" customFormat="1" ht="63" x14ac:dyDescent="0.25">
      <c r="A78" s="61"/>
      <c r="B78" s="61">
        <v>75</v>
      </c>
      <c r="C78" s="78" t="s">
        <v>67</v>
      </c>
      <c r="D78" s="78"/>
      <c r="E78" s="62" t="s">
        <v>516</v>
      </c>
      <c r="F78" s="94">
        <v>7725580577</v>
      </c>
      <c r="G78" s="71" t="s">
        <v>529</v>
      </c>
      <c r="H78" s="71" t="s">
        <v>446</v>
      </c>
      <c r="I78" s="72" t="s">
        <v>167</v>
      </c>
      <c r="J78" s="62">
        <v>26395</v>
      </c>
      <c r="K78" s="63" t="s">
        <v>530</v>
      </c>
      <c r="L78" s="62" t="s">
        <v>473</v>
      </c>
      <c r="M78" s="63" t="s">
        <v>101</v>
      </c>
      <c r="N78" s="63" t="s">
        <v>410</v>
      </c>
      <c r="O78" s="62" t="s">
        <v>531</v>
      </c>
      <c r="P78" s="62" t="s">
        <v>411</v>
      </c>
      <c r="Q78" s="63" t="s">
        <v>395</v>
      </c>
      <c r="R78" s="63" t="s">
        <v>149</v>
      </c>
      <c r="S78" s="66" t="s">
        <v>397</v>
      </c>
      <c r="T78" s="77" t="s">
        <v>927</v>
      </c>
      <c r="U78" s="67">
        <v>45425</v>
      </c>
      <c r="V78" s="93">
        <v>0.4375</v>
      </c>
      <c r="W78" s="65">
        <v>14654</v>
      </c>
      <c r="X78" s="65"/>
      <c r="Y78" s="73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</row>
    <row r="79" spans="1:61" s="68" customFormat="1" ht="78.75" x14ac:dyDescent="0.25">
      <c r="A79" s="61"/>
      <c r="B79" s="61">
        <v>76</v>
      </c>
      <c r="C79" s="78" t="s">
        <v>68</v>
      </c>
      <c r="D79" s="78"/>
      <c r="E79" s="62" t="s">
        <v>516</v>
      </c>
      <c r="F79" s="94">
        <v>7725580577</v>
      </c>
      <c r="G79" s="71" t="s">
        <v>532</v>
      </c>
      <c r="H79" s="71" t="s">
        <v>533</v>
      </c>
      <c r="I79" s="72" t="s">
        <v>98</v>
      </c>
      <c r="J79" s="62">
        <v>33118</v>
      </c>
      <c r="K79" s="63" t="s">
        <v>534</v>
      </c>
      <c r="L79" s="62" t="s">
        <v>473</v>
      </c>
      <c r="M79" s="63" t="s">
        <v>130</v>
      </c>
      <c r="N79" s="63" t="s">
        <v>410</v>
      </c>
      <c r="O79" s="62"/>
      <c r="P79" s="62" t="s">
        <v>411</v>
      </c>
      <c r="Q79" s="63" t="s">
        <v>395</v>
      </c>
      <c r="R79" s="63" t="s">
        <v>131</v>
      </c>
      <c r="S79" s="66" t="s">
        <v>397</v>
      </c>
      <c r="T79" s="77" t="s">
        <v>928</v>
      </c>
      <c r="U79" s="67">
        <v>45425</v>
      </c>
      <c r="V79" s="93">
        <v>0.4375</v>
      </c>
      <c r="W79" s="65">
        <v>14654</v>
      </c>
      <c r="X79" s="65"/>
      <c r="Y79" s="73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</row>
    <row r="80" spans="1:61" s="68" customFormat="1" ht="47.25" x14ac:dyDescent="0.25">
      <c r="A80" s="61"/>
      <c r="B80" s="61">
        <v>77</v>
      </c>
      <c r="C80" s="78" t="s">
        <v>69</v>
      </c>
      <c r="D80" s="78"/>
      <c r="E80" s="62" t="s">
        <v>535</v>
      </c>
      <c r="F80" s="94">
        <v>5032118935</v>
      </c>
      <c r="G80" s="71" t="s">
        <v>536</v>
      </c>
      <c r="H80" s="71" t="s">
        <v>537</v>
      </c>
      <c r="I80" s="72" t="s">
        <v>179</v>
      </c>
      <c r="J80" s="62">
        <v>22366</v>
      </c>
      <c r="K80" s="63" t="s">
        <v>538</v>
      </c>
      <c r="L80" s="62" t="s">
        <v>539</v>
      </c>
      <c r="M80" s="63" t="s">
        <v>130</v>
      </c>
      <c r="N80" s="63" t="s">
        <v>728</v>
      </c>
      <c r="O80" s="62"/>
      <c r="P80" s="62" t="s">
        <v>411</v>
      </c>
      <c r="Q80" s="63" t="s">
        <v>395</v>
      </c>
      <c r="R80" s="63" t="s">
        <v>131</v>
      </c>
      <c r="S80" s="66" t="s">
        <v>397</v>
      </c>
      <c r="T80" s="77" t="s">
        <v>928</v>
      </c>
      <c r="U80" s="67">
        <v>45425</v>
      </c>
      <c r="V80" s="93">
        <v>0.4375</v>
      </c>
      <c r="W80" s="65">
        <v>14654</v>
      </c>
      <c r="X80" s="65"/>
      <c r="Y80" s="73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</row>
    <row r="81" spans="1:61" s="68" customFormat="1" ht="47.25" x14ac:dyDescent="0.25">
      <c r="A81" s="61"/>
      <c r="B81" s="61">
        <v>78</v>
      </c>
      <c r="C81" s="78" t="s">
        <v>69</v>
      </c>
      <c r="D81" s="78"/>
      <c r="E81" s="62" t="s">
        <v>540</v>
      </c>
      <c r="F81" s="94">
        <v>5047094074</v>
      </c>
      <c r="G81" s="71" t="s">
        <v>541</v>
      </c>
      <c r="H81" s="71" t="s">
        <v>429</v>
      </c>
      <c r="I81" s="72" t="s">
        <v>167</v>
      </c>
      <c r="J81" s="62">
        <v>26477</v>
      </c>
      <c r="K81" s="63" t="s">
        <v>225</v>
      </c>
      <c r="L81" s="62" t="s">
        <v>542</v>
      </c>
      <c r="M81" s="63" t="s">
        <v>101</v>
      </c>
      <c r="N81" s="63" t="s">
        <v>410</v>
      </c>
      <c r="O81" s="62" t="s">
        <v>543</v>
      </c>
      <c r="P81" s="62" t="s">
        <v>411</v>
      </c>
      <c r="Q81" s="63" t="s">
        <v>395</v>
      </c>
      <c r="R81" s="63" t="s">
        <v>971</v>
      </c>
      <c r="S81" s="66" t="s">
        <v>397</v>
      </c>
      <c r="T81" s="77" t="s">
        <v>928</v>
      </c>
      <c r="U81" s="67">
        <v>45425</v>
      </c>
      <c r="V81" s="93">
        <v>0.4375</v>
      </c>
      <c r="W81" s="65">
        <v>14656</v>
      </c>
      <c r="X81" s="65"/>
      <c r="Y81" s="73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</row>
    <row r="82" spans="1:61" s="68" customFormat="1" ht="63" x14ac:dyDescent="0.25">
      <c r="A82" s="61"/>
      <c r="B82" s="61">
        <v>79</v>
      </c>
      <c r="C82" s="78" t="s">
        <v>69</v>
      </c>
      <c r="D82" s="78"/>
      <c r="E82" s="62" t="s">
        <v>540</v>
      </c>
      <c r="F82" s="94">
        <v>5047094074</v>
      </c>
      <c r="G82" s="71" t="s">
        <v>544</v>
      </c>
      <c r="H82" s="71" t="s">
        <v>545</v>
      </c>
      <c r="I82" s="72" t="s">
        <v>216</v>
      </c>
      <c r="J82" s="62">
        <v>31117</v>
      </c>
      <c r="K82" s="63" t="s">
        <v>546</v>
      </c>
      <c r="L82" s="62" t="s">
        <v>547</v>
      </c>
      <c r="M82" s="63" t="s">
        <v>101</v>
      </c>
      <c r="N82" s="63" t="s">
        <v>410</v>
      </c>
      <c r="O82" s="62" t="s">
        <v>548</v>
      </c>
      <c r="P82" s="62" t="s">
        <v>411</v>
      </c>
      <c r="Q82" s="63" t="s">
        <v>395</v>
      </c>
      <c r="R82" s="63" t="s">
        <v>971</v>
      </c>
      <c r="S82" s="66" t="s">
        <v>397</v>
      </c>
      <c r="T82" s="77" t="s">
        <v>928</v>
      </c>
      <c r="U82" s="67">
        <v>45425</v>
      </c>
      <c r="V82" s="93">
        <v>0.4375</v>
      </c>
      <c r="W82" s="65">
        <v>14657</v>
      </c>
      <c r="X82" s="65"/>
      <c r="Y82" s="73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</row>
    <row r="83" spans="1:61" s="68" customFormat="1" ht="47.25" x14ac:dyDescent="0.25">
      <c r="A83" s="61"/>
      <c r="B83" s="61">
        <v>80</v>
      </c>
      <c r="C83" s="78" t="s">
        <v>69</v>
      </c>
      <c r="D83" s="78"/>
      <c r="E83" s="62" t="s">
        <v>540</v>
      </c>
      <c r="F83" s="94">
        <v>5047094074</v>
      </c>
      <c r="G83" s="71" t="s">
        <v>549</v>
      </c>
      <c r="H83" s="71" t="s">
        <v>468</v>
      </c>
      <c r="I83" s="72" t="s">
        <v>112</v>
      </c>
      <c r="J83" s="62">
        <v>29747</v>
      </c>
      <c r="K83" s="63" t="s">
        <v>550</v>
      </c>
      <c r="L83" s="62" t="s">
        <v>551</v>
      </c>
      <c r="M83" s="63" t="s">
        <v>101</v>
      </c>
      <c r="N83" s="63" t="s">
        <v>410</v>
      </c>
      <c r="O83" s="62" t="s">
        <v>552</v>
      </c>
      <c r="P83" s="62" t="s">
        <v>411</v>
      </c>
      <c r="Q83" s="63" t="s">
        <v>395</v>
      </c>
      <c r="R83" s="63" t="s">
        <v>149</v>
      </c>
      <c r="S83" s="66" t="s">
        <v>397</v>
      </c>
      <c r="T83" s="77" t="s">
        <v>928</v>
      </c>
      <c r="U83" s="67">
        <v>45425</v>
      </c>
      <c r="V83" s="93">
        <v>0.4375</v>
      </c>
      <c r="W83" s="65">
        <v>14657</v>
      </c>
      <c r="X83" s="65"/>
      <c r="Y83" s="73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</row>
    <row r="84" spans="1:61" s="68" customFormat="1" ht="126" x14ac:dyDescent="0.25">
      <c r="A84" s="61"/>
      <c r="B84" s="61">
        <v>81</v>
      </c>
      <c r="C84" s="78" t="s">
        <v>70</v>
      </c>
      <c r="D84" s="78"/>
      <c r="E84" s="62" t="s">
        <v>553</v>
      </c>
      <c r="F84" s="94">
        <v>5032230567</v>
      </c>
      <c r="G84" s="71" t="s">
        <v>554</v>
      </c>
      <c r="H84" s="71" t="s">
        <v>555</v>
      </c>
      <c r="I84" s="72" t="s">
        <v>556</v>
      </c>
      <c r="J84" s="62" t="s">
        <v>557</v>
      </c>
      <c r="K84" s="63" t="s">
        <v>225</v>
      </c>
      <c r="L84" s="62" t="s">
        <v>558</v>
      </c>
      <c r="M84" s="63" t="s">
        <v>101</v>
      </c>
      <c r="N84" s="63" t="s">
        <v>559</v>
      </c>
      <c r="O84" s="62" t="s">
        <v>560</v>
      </c>
      <c r="P84" s="62" t="s">
        <v>443</v>
      </c>
      <c r="Q84" s="63" t="s">
        <v>561</v>
      </c>
      <c r="R84" s="63" t="s">
        <v>436</v>
      </c>
      <c r="S84" s="66" t="s">
        <v>387</v>
      </c>
      <c r="T84" s="77" t="s">
        <v>928</v>
      </c>
      <c r="U84" s="67">
        <v>45425</v>
      </c>
      <c r="V84" s="93">
        <v>0.4375</v>
      </c>
      <c r="W84" s="65">
        <v>14657</v>
      </c>
      <c r="X84" s="65"/>
      <c r="Y84" s="73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</row>
    <row r="85" spans="1:61" s="68" customFormat="1" ht="126" x14ac:dyDescent="0.25">
      <c r="A85" s="61"/>
      <c r="B85" s="61">
        <v>82</v>
      </c>
      <c r="C85" s="78" t="s">
        <v>70</v>
      </c>
      <c r="D85" s="78"/>
      <c r="E85" s="62" t="s">
        <v>553</v>
      </c>
      <c r="F85" s="94">
        <v>5032230567</v>
      </c>
      <c r="G85" s="71" t="s">
        <v>562</v>
      </c>
      <c r="H85" s="71" t="s">
        <v>104</v>
      </c>
      <c r="I85" s="72" t="s">
        <v>98</v>
      </c>
      <c r="J85" s="62" t="s">
        <v>563</v>
      </c>
      <c r="K85" s="63" t="s">
        <v>100</v>
      </c>
      <c r="L85" s="62" t="s">
        <v>564</v>
      </c>
      <c r="M85" s="63" t="s">
        <v>101</v>
      </c>
      <c r="N85" s="63" t="s">
        <v>559</v>
      </c>
      <c r="O85" s="62" t="s">
        <v>560</v>
      </c>
      <c r="P85" s="62" t="s">
        <v>443</v>
      </c>
      <c r="Q85" s="63" t="s">
        <v>561</v>
      </c>
      <c r="R85" s="63" t="s">
        <v>436</v>
      </c>
      <c r="S85" s="66" t="s">
        <v>387</v>
      </c>
      <c r="T85" s="77" t="s">
        <v>928</v>
      </c>
      <c r="U85" s="67">
        <v>45425</v>
      </c>
      <c r="V85" s="93">
        <v>0.4375</v>
      </c>
      <c r="W85" s="65">
        <v>14658</v>
      </c>
      <c r="X85" s="65"/>
      <c r="Y85" s="73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</row>
    <row r="86" spans="1:61" s="68" customFormat="1" ht="126" x14ac:dyDescent="0.25">
      <c r="A86" s="61"/>
      <c r="B86" s="61">
        <v>83</v>
      </c>
      <c r="C86" s="78" t="s">
        <v>51</v>
      </c>
      <c r="D86" s="78"/>
      <c r="E86" s="62" t="s">
        <v>565</v>
      </c>
      <c r="F86" s="94">
        <v>5024114736</v>
      </c>
      <c r="G86" s="71" t="s">
        <v>566</v>
      </c>
      <c r="H86" s="71" t="s">
        <v>104</v>
      </c>
      <c r="I86" s="72" t="s">
        <v>112</v>
      </c>
      <c r="J86" s="62">
        <v>29367</v>
      </c>
      <c r="K86" s="63" t="s">
        <v>567</v>
      </c>
      <c r="L86" s="62" t="s">
        <v>473</v>
      </c>
      <c r="M86" s="63" t="s">
        <v>115</v>
      </c>
      <c r="N86" s="63" t="s">
        <v>568</v>
      </c>
      <c r="O86" s="62" t="s">
        <v>569</v>
      </c>
      <c r="P86" s="62" t="s">
        <v>411</v>
      </c>
      <c r="Q86" s="63" t="s">
        <v>570</v>
      </c>
      <c r="R86" s="63" t="s">
        <v>571</v>
      </c>
      <c r="S86" s="66" t="s">
        <v>397</v>
      </c>
      <c r="T86" s="77" t="s">
        <v>928</v>
      </c>
      <c r="U86" s="67">
        <v>45425</v>
      </c>
      <c r="V86" s="93">
        <v>0.4375</v>
      </c>
      <c r="W86" s="65">
        <v>14658</v>
      </c>
      <c r="X86" s="65"/>
      <c r="Y86" s="73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</row>
    <row r="87" spans="1:61" s="68" customFormat="1" ht="47.25" x14ac:dyDescent="0.25">
      <c r="A87" s="61"/>
      <c r="B87" s="61">
        <v>84</v>
      </c>
      <c r="C87" s="78" t="s">
        <v>51</v>
      </c>
      <c r="D87" s="78"/>
      <c r="E87" s="62" t="s">
        <v>572</v>
      </c>
      <c r="F87" s="94">
        <v>5047225464</v>
      </c>
      <c r="G87" s="71" t="s">
        <v>573</v>
      </c>
      <c r="H87" s="71" t="s">
        <v>526</v>
      </c>
      <c r="I87" s="72" t="s">
        <v>119</v>
      </c>
      <c r="J87" s="62">
        <v>27341</v>
      </c>
      <c r="K87" s="63" t="s">
        <v>321</v>
      </c>
      <c r="L87" s="62" t="s">
        <v>574</v>
      </c>
      <c r="M87" s="63" t="s">
        <v>130</v>
      </c>
      <c r="N87" s="63" t="s">
        <v>360</v>
      </c>
      <c r="O87" s="62" t="s">
        <v>436</v>
      </c>
      <c r="P87" s="62" t="s">
        <v>411</v>
      </c>
      <c r="Q87" s="63" t="s">
        <v>395</v>
      </c>
      <c r="R87" s="63" t="s">
        <v>131</v>
      </c>
      <c r="S87" s="66" t="s">
        <v>397</v>
      </c>
      <c r="T87" s="77" t="s">
        <v>928</v>
      </c>
      <c r="U87" s="67">
        <v>45425</v>
      </c>
      <c r="V87" s="93">
        <v>0.45833333333333331</v>
      </c>
      <c r="W87" s="65">
        <v>14659</v>
      </c>
      <c r="X87" s="65"/>
      <c r="Y87" s="73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</row>
    <row r="88" spans="1:61" s="68" customFormat="1" ht="47.25" x14ac:dyDescent="0.25">
      <c r="A88" s="61"/>
      <c r="B88" s="61">
        <v>85</v>
      </c>
      <c r="C88" s="78" t="s">
        <v>51</v>
      </c>
      <c r="D88" s="78"/>
      <c r="E88" s="62" t="s">
        <v>572</v>
      </c>
      <c r="F88" s="94">
        <v>5047225464</v>
      </c>
      <c r="G88" s="71" t="s">
        <v>575</v>
      </c>
      <c r="H88" s="71" t="s">
        <v>139</v>
      </c>
      <c r="I88" s="72" t="s">
        <v>161</v>
      </c>
      <c r="J88" s="62">
        <v>29294</v>
      </c>
      <c r="K88" s="63" t="s">
        <v>321</v>
      </c>
      <c r="L88" s="62" t="s">
        <v>393</v>
      </c>
      <c r="M88" s="63" t="s">
        <v>130</v>
      </c>
      <c r="N88" s="63" t="s">
        <v>360</v>
      </c>
      <c r="O88" s="62" t="s">
        <v>436</v>
      </c>
      <c r="P88" s="62" t="s">
        <v>411</v>
      </c>
      <c r="Q88" s="63" t="s">
        <v>395</v>
      </c>
      <c r="R88" s="63" t="s">
        <v>131</v>
      </c>
      <c r="S88" s="66" t="s">
        <v>397</v>
      </c>
      <c r="T88" s="77" t="s">
        <v>928</v>
      </c>
      <c r="U88" s="67">
        <v>45425</v>
      </c>
      <c r="V88" s="93">
        <v>0.45833333333333331</v>
      </c>
      <c r="W88" s="65">
        <v>14662</v>
      </c>
      <c r="X88" s="65"/>
      <c r="Y88" s="73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</row>
    <row r="89" spans="1:61" s="68" customFormat="1" ht="47.25" x14ac:dyDescent="0.25">
      <c r="A89" s="61"/>
      <c r="B89" s="61">
        <v>86</v>
      </c>
      <c r="C89" s="78">
        <v>153</v>
      </c>
      <c r="D89" s="78"/>
      <c r="E89" s="62" t="s">
        <v>572</v>
      </c>
      <c r="F89" s="94">
        <v>5047225464</v>
      </c>
      <c r="G89" s="71" t="s">
        <v>576</v>
      </c>
      <c r="H89" s="71" t="s">
        <v>577</v>
      </c>
      <c r="I89" s="72" t="s">
        <v>578</v>
      </c>
      <c r="J89" s="62">
        <v>28600</v>
      </c>
      <c r="K89" s="63" t="s">
        <v>321</v>
      </c>
      <c r="L89" s="62" t="s">
        <v>579</v>
      </c>
      <c r="M89" s="63" t="s">
        <v>115</v>
      </c>
      <c r="N89" s="63" t="s">
        <v>360</v>
      </c>
      <c r="O89" s="62" t="s">
        <v>580</v>
      </c>
      <c r="P89" s="62" t="s">
        <v>411</v>
      </c>
      <c r="Q89" s="63" t="s">
        <v>395</v>
      </c>
      <c r="R89" s="63" t="s">
        <v>116</v>
      </c>
      <c r="S89" s="66" t="s">
        <v>397</v>
      </c>
      <c r="T89" s="77" t="s">
        <v>928</v>
      </c>
      <c r="U89" s="67">
        <v>45425</v>
      </c>
      <c r="V89" s="93">
        <v>0.45833333333333331</v>
      </c>
      <c r="W89" s="65">
        <v>14662</v>
      </c>
      <c r="X89" s="65"/>
      <c r="Y89" s="73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</row>
    <row r="90" spans="1:61" s="68" customFormat="1" ht="236.25" x14ac:dyDescent="0.25">
      <c r="A90" s="61"/>
      <c r="B90" s="61">
        <v>87</v>
      </c>
      <c r="C90" s="78" t="s">
        <v>71</v>
      </c>
      <c r="D90" s="78"/>
      <c r="E90" s="62" t="s">
        <v>581</v>
      </c>
      <c r="F90" s="94">
        <v>5032363870</v>
      </c>
      <c r="G90" s="71" t="s">
        <v>582</v>
      </c>
      <c r="H90" s="71" t="s">
        <v>583</v>
      </c>
      <c r="I90" s="72" t="s">
        <v>439</v>
      </c>
      <c r="J90" s="62">
        <v>20845</v>
      </c>
      <c r="K90" s="63" t="s">
        <v>504</v>
      </c>
      <c r="L90" s="62" t="s">
        <v>426</v>
      </c>
      <c r="M90" s="63" t="s">
        <v>130</v>
      </c>
      <c r="N90" s="63" t="s">
        <v>410</v>
      </c>
      <c r="O90" s="62" t="s">
        <v>53</v>
      </c>
      <c r="P90" s="62" t="s">
        <v>411</v>
      </c>
      <c r="Q90" s="63" t="s">
        <v>395</v>
      </c>
      <c r="R90" s="63" t="s">
        <v>584</v>
      </c>
      <c r="S90" s="66" t="s">
        <v>397</v>
      </c>
      <c r="T90" s="77" t="s">
        <v>928</v>
      </c>
      <c r="U90" s="67">
        <v>45425</v>
      </c>
      <c r="V90" s="93">
        <v>0.45833333333333331</v>
      </c>
      <c r="W90" s="65">
        <v>14662</v>
      </c>
      <c r="X90" s="65"/>
      <c r="Y90" s="73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</row>
    <row r="91" spans="1:61" s="68" customFormat="1" ht="236.25" x14ac:dyDescent="0.25">
      <c r="A91" s="61"/>
      <c r="B91" s="61">
        <v>88</v>
      </c>
      <c r="C91" s="78" t="s">
        <v>72</v>
      </c>
      <c r="D91" s="78"/>
      <c r="E91" s="62" t="s">
        <v>581</v>
      </c>
      <c r="F91" s="94">
        <v>5032363870</v>
      </c>
      <c r="G91" s="71" t="s">
        <v>96</v>
      </c>
      <c r="H91" s="71" t="s">
        <v>104</v>
      </c>
      <c r="I91" s="72" t="s">
        <v>167</v>
      </c>
      <c r="J91" s="62">
        <v>23382</v>
      </c>
      <c r="K91" s="63" t="s">
        <v>148</v>
      </c>
      <c r="L91" s="62" t="s">
        <v>426</v>
      </c>
      <c r="M91" s="63" t="s">
        <v>130</v>
      </c>
      <c r="N91" s="63" t="s">
        <v>410</v>
      </c>
      <c r="O91" s="62"/>
      <c r="P91" s="62" t="s">
        <v>411</v>
      </c>
      <c r="Q91" s="63" t="s">
        <v>395</v>
      </c>
      <c r="R91" s="63" t="s">
        <v>584</v>
      </c>
      <c r="S91" s="66" t="s">
        <v>397</v>
      </c>
      <c r="T91" s="77" t="s">
        <v>929</v>
      </c>
      <c r="U91" s="67">
        <v>45425</v>
      </c>
      <c r="V91" s="93">
        <v>0.45833333333333331</v>
      </c>
      <c r="W91" s="65">
        <v>14672</v>
      </c>
      <c r="X91" s="65"/>
      <c r="Y91" s="73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</row>
    <row r="92" spans="1:61" s="68" customFormat="1" ht="63" x14ac:dyDescent="0.25">
      <c r="A92" s="61"/>
      <c r="B92" s="61">
        <v>89</v>
      </c>
      <c r="C92" s="78" t="s">
        <v>66</v>
      </c>
      <c r="D92" s="78"/>
      <c r="E92" s="62" t="s">
        <v>581</v>
      </c>
      <c r="F92" s="94">
        <v>5032363870</v>
      </c>
      <c r="G92" s="71" t="s">
        <v>585</v>
      </c>
      <c r="H92" s="71" t="s">
        <v>586</v>
      </c>
      <c r="I92" s="72" t="s">
        <v>112</v>
      </c>
      <c r="J92" s="62">
        <v>23019</v>
      </c>
      <c r="K92" s="63" t="s">
        <v>587</v>
      </c>
      <c r="L92" s="62" t="s">
        <v>426</v>
      </c>
      <c r="M92" s="63" t="s">
        <v>130</v>
      </c>
      <c r="N92" s="63" t="s">
        <v>410</v>
      </c>
      <c r="O92" s="62"/>
      <c r="P92" s="62" t="s">
        <v>411</v>
      </c>
      <c r="Q92" s="63" t="s">
        <v>395</v>
      </c>
      <c r="R92" s="63" t="s">
        <v>584</v>
      </c>
      <c r="S92" s="66" t="s">
        <v>397</v>
      </c>
      <c r="T92" s="77" t="s">
        <v>929</v>
      </c>
      <c r="U92" s="67">
        <v>45425</v>
      </c>
      <c r="V92" s="93">
        <v>0.45833333333333331</v>
      </c>
      <c r="W92" s="65">
        <v>14672</v>
      </c>
      <c r="X92" s="65"/>
      <c r="Y92" s="73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</row>
    <row r="93" spans="1:61" s="68" customFormat="1" ht="157.5" x14ac:dyDescent="0.25">
      <c r="A93" s="61"/>
      <c r="B93" s="61">
        <v>90</v>
      </c>
      <c r="C93" s="78" t="s">
        <v>73</v>
      </c>
      <c r="D93" s="78"/>
      <c r="E93" s="62" t="s">
        <v>581</v>
      </c>
      <c r="F93" s="94">
        <v>5032363870</v>
      </c>
      <c r="G93" s="71" t="s">
        <v>588</v>
      </c>
      <c r="H93" s="71" t="s">
        <v>118</v>
      </c>
      <c r="I93" s="72" t="s">
        <v>167</v>
      </c>
      <c r="J93" s="62">
        <v>27964</v>
      </c>
      <c r="K93" s="63" t="s">
        <v>504</v>
      </c>
      <c r="L93" s="62" t="s">
        <v>409</v>
      </c>
      <c r="M93" s="63" t="s">
        <v>130</v>
      </c>
      <c r="N93" s="63" t="s">
        <v>410</v>
      </c>
      <c r="O93" s="62"/>
      <c r="P93" s="62" t="s">
        <v>411</v>
      </c>
      <c r="Q93" s="63" t="s">
        <v>395</v>
      </c>
      <c r="R93" s="63" t="s">
        <v>584</v>
      </c>
      <c r="S93" s="66" t="s">
        <v>397</v>
      </c>
      <c r="T93" s="77" t="s">
        <v>930</v>
      </c>
      <c r="U93" s="67">
        <v>45425</v>
      </c>
      <c r="V93" s="93">
        <v>0.45833333333333331</v>
      </c>
      <c r="W93" s="65">
        <v>14672</v>
      </c>
      <c r="X93" s="65"/>
      <c r="Y93" s="73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</row>
    <row r="94" spans="1:61" s="68" customFormat="1" ht="47.25" x14ac:dyDescent="0.25">
      <c r="A94" s="61"/>
      <c r="B94" s="61">
        <v>91</v>
      </c>
      <c r="C94" s="78"/>
      <c r="D94" s="78"/>
      <c r="E94" s="62" t="s">
        <v>589</v>
      </c>
      <c r="F94" s="94">
        <v>5032270016</v>
      </c>
      <c r="G94" s="71" t="s">
        <v>590</v>
      </c>
      <c r="H94" s="71" t="s">
        <v>192</v>
      </c>
      <c r="I94" s="72" t="s">
        <v>325</v>
      </c>
      <c r="J94" s="62">
        <v>29217</v>
      </c>
      <c r="K94" s="63" t="s">
        <v>100</v>
      </c>
      <c r="L94" s="62" t="s">
        <v>469</v>
      </c>
      <c r="M94" s="63" t="s">
        <v>115</v>
      </c>
      <c r="N94" s="63" t="s">
        <v>410</v>
      </c>
      <c r="O94" s="62" t="s">
        <v>591</v>
      </c>
      <c r="P94" s="62" t="s">
        <v>411</v>
      </c>
      <c r="Q94" s="63" t="s">
        <v>395</v>
      </c>
      <c r="R94" s="63" t="s">
        <v>116</v>
      </c>
      <c r="S94" s="66" t="s">
        <v>397</v>
      </c>
      <c r="T94" s="77" t="s">
        <v>930</v>
      </c>
      <c r="U94" s="67">
        <v>45425</v>
      </c>
      <c r="V94" s="93">
        <v>0.45833333333333331</v>
      </c>
      <c r="W94" s="65">
        <v>14672</v>
      </c>
      <c r="X94" s="65"/>
      <c r="Y94" s="73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</row>
    <row r="95" spans="1:61" s="68" customFormat="1" ht="47.25" x14ac:dyDescent="0.25">
      <c r="A95" s="61"/>
      <c r="B95" s="61">
        <v>92</v>
      </c>
      <c r="C95" s="78" t="s">
        <v>54</v>
      </c>
      <c r="D95" s="78"/>
      <c r="E95" s="62" t="s">
        <v>589</v>
      </c>
      <c r="F95" s="94">
        <v>5032270016</v>
      </c>
      <c r="G95" s="71" t="s">
        <v>592</v>
      </c>
      <c r="H95" s="71" t="s">
        <v>593</v>
      </c>
      <c r="I95" s="72" t="s">
        <v>513</v>
      </c>
      <c r="J95" s="62">
        <v>34505</v>
      </c>
      <c r="K95" s="63" t="s">
        <v>594</v>
      </c>
      <c r="L95" s="62" t="s">
        <v>460</v>
      </c>
      <c r="M95" s="63" t="s">
        <v>115</v>
      </c>
      <c r="N95" s="63" t="s">
        <v>410</v>
      </c>
      <c r="O95" s="62" t="s">
        <v>591</v>
      </c>
      <c r="P95" s="62" t="s">
        <v>411</v>
      </c>
      <c r="Q95" s="63" t="s">
        <v>395</v>
      </c>
      <c r="R95" s="63" t="s">
        <v>116</v>
      </c>
      <c r="S95" s="66" t="s">
        <v>397</v>
      </c>
      <c r="T95" s="77" t="s">
        <v>930</v>
      </c>
      <c r="U95" s="67">
        <v>45425</v>
      </c>
      <c r="V95" s="93">
        <v>0.45833333333333331</v>
      </c>
      <c r="W95" s="65">
        <v>14673</v>
      </c>
      <c r="X95" s="65"/>
      <c r="Y95" s="73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</row>
    <row r="96" spans="1:61" s="68" customFormat="1" ht="47.25" x14ac:dyDescent="0.25">
      <c r="A96" s="61"/>
      <c r="B96" s="61">
        <v>93</v>
      </c>
      <c r="C96" s="78" t="s">
        <v>54</v>
      </c>
      <c r="D96" s="78"/>
      <c r="E96" s="62" t="s">
        <v>589</v>
      </c>
      <c r="F96" s="94">
        <v>5032270016</v>
      </c>
      <c r="G96" s="71" t="s">
        <v>595</v>
      </c>
      <c r="H96" s="71" t="s">
        <v>196</v>
      </c>
      <c r="I96" s="72" t="s">
        <v>596</v>
      </c>
      <c r="J96" s="62">
        <v>25963</v>
      </c>
      <c r="K96" s="63" t="s">
        <v>148</v>
      </c>
      <c r="L96" s="62" t="s">
        <v>460</v>
      </c>
      <c r="M96" s="63" t="s">
        <v>130</v>
      </c>
      <c r="N96" s="63" t="s">
        <v>410</v>
      </c>
      <c r="O96" s="62"/>
      <c r="P96" s="62" t="s">
        <v>411</v>
      </c>
      <c r="Q96" s="63" t="s">
        <v>395</v>
      </c>
      <c r="R96" s="63" t="s">
        <v>131</v>
      </c>
      <c r="S96" s="66" t="s">
        <v>397</v>
      </c>
      <c r="T96" s="77" t="s">
        <v>930</v>
      </c>
      <c r="U96" s="67">
        <v>45425</v>
      </c>
      <c r="V96" s="93">
        <v>0.45833333333333331</v>
      </c>
      <c r="W96" s="65">
        <v>14673</v>
      </c>
      <c r="X96" s="65"/>
      <c r="Y96" s="73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</row>
    <row r="97" spans="1:61" s="68" customFormat="1" ht="63" x14ac:dyDescent="0.25">
      <c r="A97" s="61"/>
      <c r="B97" s="61">
        <v>94</v>
      </c>
      <c r="C97" s="78" t="s">
        <v>54</v>
      </c>
      <c r="D97" s="78"/>
      <c r="E97" s="62" t="s">
        <v>597</v>
      </c>
      <c r="F97" s="94">
        <v>7702235133</v>
      </c>
      <c r="G97" s="71" t="s">
        <v>598</v>
      </c>
      <c r="H97" s="71" t="s">
        <v>599</v>
      </c>
      <c r="I97" s="72" t="s">
        <v>123</v>
      </c>
      <c r="J97" s="62">
        <v>29731</v>
      </c>
      <c r="K97" s="63" t="s">
        <v>181</v>
      </c>
      <c r="L97" s="62" t="s">
        <v>528</v>
      </c>
      <c r="M97" s="63" t="s">
        <v>101</v>
      </c>
      <c r="N97" s="63" t="s">
        <v>410</v>
      </c>
      <c r="O97" s="62" t="s">
        <v>600</v>
      </c>
      <c r="P97" s="62" t="s">
        <v>411</v>
      </c>
      <c r="Q97" s="63" t="s">
        <v>601</v>
      </c>
      <c r="R97" s="63" t="s">
        <v>602</v>
      </c>
      <c r="S97" s="66" t="s">
        <v>397</v>
      </c>
      <c r="T97" s="77" t="s">
        <v>930</v>
      </c>
      <c r="U97" s="67">
        <v>45425</v>
      </c>
      <c r="V97" s="93">
        <v>0.45833333333333331</v>
      </c>
      <c r="W97" s="65">
        <v>14673</v>
      </c>
      <c r="X97" s="65"/>
      <c r="Y97" s="73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</row>
    <row r="98" spans="1:61" s="68" customFormat="1" ht="63" x14ac:dyDescent="0.25">
      <c r="A98" s="61"/>
      <c r="B98" s="61">
        <v>95</v>
      </c>
      <c r="C98" s="78" t="s">
        <v>74</v>
      </c>
      <c r="D98" s="78"/>
      <c r="E98" s="62" t="s">
        <v>597</v>
      </c>
      <c r="F98" s="94">
        <v>7702235133</v>
      </c>
      <c r="G98" s="71" t="s">
        <v>603</v>
      </c>
      <c r="H98" s="71" t="s">
        <v>468</v>
      </c>
      <c r="I98" s="72" t="s">
        <v>179</v>
      </c>
      <c r="J98" s="62">
        <v>31867</v>
      </c>
      <c r="K98" s="63" t="s">
        <v>604</v>
      </c>
      <c r="L98" s="62" t="s">
        <v>528</v>
      </c>
      <c r="M98" s="63" t="s">
        <v>101</v>
      </c>
      <c r="N98" s="63" t="s">
        <v>410</v>
      </c>
      <c r="O98" s="62" t="s">
        <v>605</v>
      </c>
      <c r="P98" s="62" t="s">
        <v>411</v>
      </c>
      <c r="Q98" s="63" t="s">
        <v>601</v>
      </c>
      <c r="R98" s="63" t="s">
        <v>602</v>
      </c>
      <c r="S98" s="66" t="s">
        <v>397</v>
      </c>
      <c r="T98" s="77" t="s">
        <v>931</v>
      </c>
      <c r="U98" s="67">
        <v>45425</v>
      </c>
      <c r="V98" s="93">
        <v>0.45833333333333331</v>
      </c>
      <c r="W98" s="65">
        <v>14674</v>
      </c>
      <c r="X98" s="65"/>
      <c r="Y98" s="73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</row>
    <row r="99" spans="1:61" s="68" customFormat="1" ht="47.25" x14ac:dyDescent="0.25">
      <c r="A99" s="61"/>
      <c r="B99" s="61">
        <v>96</v>
      </c>
      <c r="C99" s="78"/>
      <c r="D99" s="78"/>
      <c r="E99" s="62" t="s">
        <v>606</v>
      </c>
      <c r="F99" s="94">
        <v>5032063274</v>
      </c>
      <c r="G99" s="71" t="s">
        <v>607</v>
      </c>
      <c r="H99" s="71" t="s">
        <v>417</v>
      </c>
      <c r="I99" s="72" t="s">
        <v>185</v>
      </c>
      <c r="J99" s="62">
        <v>31639</v>
      </c>
      <c r="K99" s="63" t="s">
        <v>148</v>
      </c>
      <c r="L99" s="62" t="s">
        <v>608</v>
      </c>
      <c r="M99" s="63" t="s">
        <v>115</v>
      </c>
      <c r="N99" s="63" t="s">
        <v>609</v>
      </c>
      <c r="O99" s="62" t="s">
        <v>610</v>
      </c>
      <c r="P99" s="62" t="s">
        <v>394</v>
      </c>
      <c r="Q99" s="63" t="s">
        <v>611</v>
      </c>
      <c r="R99" s="63" t="s">
        <v>612</v>
      </c>
      <c r="S99" s="66" t="s">
        <v>397</v>
      </c>
      <c r="T99" s="77" t="s">
        <v>931</v>
      </c>
      <c r="U99" s="67">
        <v>45425</v>
      </c>
      <c r="V99" s="93">
        <v>0.45833333333333331</v>
      </c>
      <c r="W99" s="65">
        <v>14674</v>
      </c>
      <c r="X99" s="65"/>
      <c r="Y99" s="73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</row>
    <row r="100" spans="1:61" s="68" customFormat="1" ht="47.25" x14ac:dyDescent="0.25">
      <c r="A100" s="61"/>
      <c r="B100" s="61">
        <v>97</v>
      </c>
      <c r="C100" s="78"/>
      <c r="D100" s="78"/>
      <c r="E100" s="62" t="s">
        <v>613</v>
      </c>
      <c r="F100" s="94">
        <v>5032292612</v>
      </c>
      <c r="G100" s="71" t="s">
        <v>614</v>
      </c>
      <c r="H100" s="71" t="s">
        <v>615</v>
      </c>
      <c r="I100" s="72" t="s">
        <v>161</v>
      </c>
      <c r="J100" s="62">
        <v>29517</v>
      </c>
      <c r="K100" s="63" t="s">
        <v>181</v>
      </c>
      <c r="L100" s="62" t="s">
        <v>616</v>
      </c>
      <c r="M100" s="63" t="s">
        <v>101</v>
      </c>
      <c r="N100" s="63" t="s">
        <v>410</v>
      </c>
      <c r="O100" s="62" t="s">
        <v>617</v>
      </c>
      <c r="P100" s="62" t="s">
        <v>394</v>
      </c>
      <c r="Q100" s="63" t="s">
        <v>395</v>
      </c>
      <c r="R100" s="63" t="s">
        <v>102</v>
      </c>
      <c r="S100" s="66" t="s">
        <v>397</v>
      </c>
      <c r="T100" s="77" t="s">
        <v>931</v>
      </c>
      <c r="U100" s="67">
        <v>45425</v>
      </c>
      <c r="V100" s="93">
        <v>0.45833333333333331</v>
      </c>
      <c r="W100" s="65">
        <v>14578</v>
      </c>
      <c r="X100" s="65"/>
      <c r="Y100" s="73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</row>
    <row r="101" spans="1:61" s="68" customFormat="1" ht="63" x14ac:dyDescent="0.25">
      <c r="A101" s="61"/>
      <c r="B101" s="61">
        <v>98</v>
      </c>
      <c r="C101" s="78" t="s">
        <v>75</v>
      </c>
      <c r="D101" s="78"/>
      <c r="E101" s="62" t="s">
        <v>613</v>
      </c>
      <c r="F101" s="94">
        <v>5032292612</v>
      </c>
      <c r="G101" s="71" t="s">
        <v>618</v>
      </c>
      <c r="H101" s="71" t="s">
        <v>111</v>
      </c>
      <c r="I101" s="72" t="s">
        <v>167</v>
      </c>
      <c r="J101" s="62">
        <v>34437</v>
      </c>
      <c r="K101" s="63" t="s">
        <v>604</v>
      </c>
      <c r="L101" s="62" t="s">
        <v>619</v>
      </c>
      <c r="M101" s="63" t="s">
        <v>101</v>
      </c>
      <c r="N101" s="63" t="s">
        <v>410</v>
      </c>
      <c r="O101" s="62" t="s">
        <v>620</v>
      </c>
      <c r="P101" s="62" t="s">
        <v>394</v>
      </c>
      <c r="Q101" s="63" t="s">
        <v>395</v>
      </c>
      <c r="R101" s="63" t="s">
        <v>102</v>
      </c>
      <c r="S101" s="66" t="s">
        <v>397</v>
      </c>
      <c r="T101" s="77" t="s">
        <v>932</v>
      </c>
      <c r="U101" s="67">
        <v>45425</v>
      </c>
      <c r="V101" s="93">
        <v>0.45833333333333331</v>
      </c>
      <c r="W101" s="65">
        <v>14580</v>
      </c>
      <c r="X101" s="65"/>
      <c r="Y101" s="73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</row>
    <row r="102" spans="1:61" s="68" customFormat="1" ht="63" x14ac:dyDescent="0.25">
      <c r="A102" s="61"/>
      <c r="B102" s="61">
        <v>99</v>
      </c>
      <c r="C102" s="78" t="s">
        <v>75</v>
      </c>
      <c r="D102" s="78"/>
      <c r="E102" s="62" t="s">
        <v>621</v>
      </c>
      <c r="F102" s="94">
        <v>5010026159</v>
      </c>
      <c r="G102" s="71" t="s">
        <v>622</v>
      </c>
      <c r="H102" s="71" t="s">
        <v>118</v>
      </c>
      <c r="I102" s="72" t="s">
        <v>98</v>
      </c>
      <c r="J102" s="62">
        <v>32434</v>
      </c>
      <c r="K102" s="63" t="s">
        <v>623</v>
      </c>
      <c r="L102" s="62" t="s">
        <v>624</v>
      </c>
      <c r="M102" s="63" t="s">
        <v>130</v>
      </c>
      <c r="N102" s="63" t="s">
        <v>360</v>
      </c>
      <c r="O102" s="62"/>
      <c r="P102" s="62" t="s">
        <v>394</v>
      </c>
      <c r="Q102" s="63" t="s">
        <v>395</v>
      </c>
      <c r="R102" s="63" t="s">
        <v>625</v>
      </c>
      <c r="S102" s="66" t="s">
        <v>397</v>
      </c>
      <c r="T102" s="77" t="s">
        <v>933</v>
      </c>
      <c r="U102" s="67">
        <v>45425</v>
      </c>
      <c r="V102" s="93">
        <v>0.45833333333333331</v>
      </c>
      <c r="W102" s="65">
        <v>14580</v>
      </c>
      <c r="X102" s="65"/>
      <c r="Y102" s="73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</row>
    <row r="103" spans="1:61" s="68" customFormat="1" ht="63" x14ac:dyDescent="0.25">
      <c r="A103" s="61"/>
      <c r="B103" s="61">
        <v>100</v>
      </c>
      <c r="C103" s="78" t="s">
        <v>75</v>
      </c>
      <c r="D103" s="78"/>
      <c r="E103" s="62" t="s">
        <v>621</v>
      </c>
      <c r="F103" s="94">
        <v>5010026159</v>
      </c>
      <c r="G103" s="71" t="s">
        <v>458</v>
      </c>
      <c r="H103" s="71" t="s">
        <v>122</v>
      </c>
      <c r="I103" s="72" t="s">
        <v>140</v>
      </c>
      <c r="J103" s="62">
        <v>30693</v>
      </c>
      <c r="K103" s="63" t="s">
        <v>626</v>
      </c>
      <c r="L103" s="62" t="s">
        <v>627</v>
      </c>
      <c r="M103" s="63" t="s">
        <v>130</v>
      </c>
      <c r="N103" s="63" t="s">
        <v>360</v>
      </c>
      <c r="O103" s="62"/>
      <c r="P103" s="62" t="s">
        <v>394</v>
      </c>
      <c r="Q103" s="63" t="s">
        <v>395</v>
      </c>
      <c r="R103" s="63" t="s">
        <v>625</v>
      </c>
      <c r="S103" s="66" t="s">
        <v>397</v>
      </c>
      <c r="T103" s="77" t="s">
        <v>933</v>
      </c>
      <c r="U103" s="67">
        <v>45425</v>
      </c>
      <c r="V103" s="93">
        <v>0.45833333333333331</v>
      </c>
      <c r="W103" s="65">
        <v>14581</v>
      </c>
      <c r="X103" s="65"/>
      <c r="Y103" s="73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</row>
    <row r="104" spans="1:61" s="68" customFormat="1" ht="47.25" x14ac:dyDescent="0.25">
      <c r="A104" s="61"/>
      <c r="B104" s="61">
        <v>101</v>
      </c>
      <c r="C104" s="78" t="s">
        <v>76</v>
      </c>
      <c r="D104" s="78"/>
      <c r="E104" s="62" t="s">
        <v>628</v>
      </c>
      <c r="F104" s="94">
        <v>5009099201</v>
      </c>
      <c r="G104" s="71" t="s">
        <v>629</v>
      </c>
      <c r="H104" s="71" t="s">
        <v>104</v>
      </c>
      <c r="I104" s="72" t="s">
        <v>630</v>
      </c>
      <c r="J104" s="62">
        <v>30076</v>
      </c>
      <c r="K104" s="63" t="s">
        <v>631</v>
      </c>
      <c r="L104" s="62"/>
      <c r="M104" s="63" t="s">
        <v>130</v>
      </c>
      <c r="N104" s="63" t="s">
        <v>410</v>
      </c>
      <c r="O104" s="62" t="s">
        <v>436</v>
      </c>
      <c r="P104" s="62" t="s">
        <v>394</v>
      </c>
      <c r="Q104" s="63" t="s">
        <v>395</v>
      </c>
      <c r="R104" s="63" t="s">
        <v>175</v>
      </c>
      <c r="S104" s="66" t="s">
        <v>397</v>
      </c>
      <c r="T104" s="77" t="s">
        <v>933</v>
      </c>
      <c r="U104" s="67">
        <v>45425</v>
      </c>
      <c r="V104" s="93">
        <v>0.45833333333333331</v>
      </c>
      <c r="W104" s="65">
        <v>14581</v>
      </c>
      <c r="X104" s="65"/>
      <c r="Y104" s="73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</row>
    <row r="105" spans="1:61" s="68" customFormat="1" ht="63" x14ac:dyDescent="0.25">
      <c r="A105" s="61"/>
      <c r="B105" s="61">
        <v>102</v>
      </c>
      <c r="C105" s="78" t="s">
        <v>77</v>
      </c>
      <c r="D105" s="78"/>
      <c r="E105" s="62" t="s">
        <v>628</v>
      </c>
      <c r="F105" s="94">
        <v>5009099201</v>
      </c>
      <c r="G105" s="71" t="s">
        <v>632</v>
      </c>
      <c r="H105" s="71" t="s">
        <v>160</v>
      </c>
      <c r="I105" s="72" t="s">
        <v>119</v>
      </c>
      <c r="J105" s="62">
        <v>32229</v>
      </c>
      <c r="K105" s="63" t="s">
        <v>633</v>
      </c>
      <c r="L105" s="62"/>
      <c r="M105" s="63" t="s">
        <v>130</v>
      </c>
      <c r="N105" s="63" t="s">
        <v>410</v>
      </c>
      <c r="O105" s="62" t="s">
        <v>436</v>
      </c>
      <c r="P105" s="62" t="s">
        <v>394</v>
      </c>
      <c r="Q105" s="63" t="s">
        <v>395</v>
      </c>
      <c r="R105" s="63" t="s">
        <v>175</v>
      </c>
      <c r="S105" s="66" t="s">
        <v>397</v>
      </c>
      <c r="T105" s="77" t="s">
        <v>933</v>
      </c>
      <c r="U105" s="67">
        <v>45425</v>
      </c>
      <c r="V105" s="93">
        <v>0.45833333333333331</v>
      </c>
      <c r="W105" s="65">
        <v>14583</v>
      </c>
      <c r="X105" s="65"/>
      <c r="Y105" s="73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</row>
    <row r="106" spans="1:61" s="68" customFormat="1" ht="63" x14ac:dyDescent="0.25">
      <c r="A106" s="61"/>
      <c r="B106" s="61">
        <v>103</v>
      </c>
      <c r="C106" s="78" t="s">
        <v>77</v>
      </c>
      <c r="D106" s="78"/>
      <c r="E106" s="62" t="s">
        <v>628</v>
      </c>
      <c r="F106" s="94">
        <v>5009099201</v>
      </c>
      <c r="G106" s="71" t="s">
        <v>634</v>
      </c>
      <c r="H106" s="71" t="s">
        <v>192</v>
      </c>
      <c r="I106" s="72" t="s">
        <v>123</v>
      </c>
      <c r="J106" s="62">
        <v>28106</v>
      </c>
      <c r="K106" s="63" t="s">
        <v>635</v>
      </c>
      <c r="L106" s="62"/>
      <c r="M106" s="63" t="s">
        <v>130</v>
      </c>
      <c r="N106" s="63" t="s">
        <v>410</v>
      </c>
      <c r="O106" s="62" t="s">
        <v>436</v>
      </c>
      <c r="P106" s="62" t="s">
        <v>394</v>
      </c>
      <c r="Q106" s="63" t="s">
        <v>395</v>
      </c>
      <c r="R106" s="63" t="s">
        <v>175</v>
      </c>
      <c r="S106" s="66" t="s">
        <v>397</v>
      </c>
      <c r="T106" s="77" t="s">
        <v>934</v>
      </c>
      <c r="U106" s="67">
        <v>45425</v>
      </c>
      <c r="V106" s="93">
        <v>0.45833333333333331</v>
      </c>
      <c r="W106" s="65">
        <v>14583</v>
      </c>
      <c r="X106" s="65"/>
      <c r="Y106" s="73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</row>
    <row r="107" spans="1:61" s="68" customFormat="1" ht="47.25" x14ac:dyDescent="0.25">
      <c r="A107" s="61"/>
      <c r="B107" s="61">
        <v>104</v>
      </c>
      <c r="C107" s="78" t="s">
        <v>78</v>
      </c>
      <c r="D107" s="78"/>
      <c r="E107" s="62" t="s">
        <v>628</v>
      </c>
      <c r="F107" s="94">
        <v>5009099201</v>
      </c>
      <c r="G107" s="71" t="s">
        <v>636</v>
      </c>
      <c r="H107" s="71" t="s">
        <v>196</v>
      </c>
      <c r="I107" s="72" t="s">
        <v>453</v>
      </c>
      <c r="J107" s="62">
        <v>32050</v>
      </c>
      <c r="K107" s="63" t="s">
        <v>637</v>
      </c>
      <c r="L107" s="62"/>
      <c r="M107" s="63" t="s">
        <v>130</v>
      </c>
      <c r="N107" s="63" t="s">
        <v>410</v>
      </c>
      <c r="O107" s="62" t="s">
        <v>436</v>
      </c>
      <c r="P107" s="62" t="s">
        <v>394</v>
      </c>
      <c r="Q107" s="63" t="s">
        <v>395</v>
      </c>
      <c r="R107" s="63" t="s">
        <v>175</v>
      </c>
      <c r="S107" s="66" t="s">
        <v>397</v>
      </c>
      <c r="T107" s="77"/>
      <c r="U107" s="67">
        <v>45425</v>
      </c>
      <c r="V107" s="93">
        <v>0.45833333333333331</v>
      </c>
      <c r="W107" s="65">
        <v>14583</v>
      </c>
      <c r="X107" s="65"/>
      <c r="Y107" s="73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</row>
    <row r="108" spans="1:61" s="68" customFormat="1" ht="63" x14ac:dyDescent="0.25">
      <c r="A108" s="61"/>
      <c r="B108" s="61">
        <v>105</v>
      </c>
      <c r="C108" s="78" t="s">
        <v>78</v>
      </c>
      <c r="D108" s="78"/>
      <c r="E108" s="62" t="s">
        <v>638</v>
      </c>
      <c r="F108" s="94">
        <v>5027287656</v>
      </c>
      <c r="G108" s="71" t="s">
        <v>639</v>
      </c>
      <c r="H108" s="71" t="s">
        <v>640</v>
      </c>
      <c r="I108" s="72" t="s">
        <v>291</v>
      </c>
      <c r="J108" s="62">
        <v>27682</v>
      </c>
      <c r="K108" s="63" t="s">
        <v>641</v>
      </c>
      <c r="L108" s="62" t="s">
        <v>393</v>
      </c>
      <c r="M108" s="63" t="s">
        <v>115</v>
      </c>
      <c r="N108" s="63" t="s">
        <v>410</v>
      </c>
      <c r="O108" s="62" t="s">
        <v>642</v>
      </c>
      <c r="P108" s="62" t="s">
        <v>394</v>
      </c>
      <c r="Q108" s="63" t="s">
        <v>395</v>
      </c>
      <c r="R108" s="63" t="s">
        <v>643</v>
      </c>
      <c r="S108" s="66" t="s">
        <v>397</v>
      </c>
      <c r="T108" s="77" t="s">
        <v>935</v>
      </c>
      <c r="U108" s="67">
        <v>45425</v>
      </c>
      <c r="V108" s="93">
        <v>0.45833333333333331</v>
      </c>
      <c r="W108" s="65">
        <v>14583</v>
      </c>
      <c r="X108" s="65"/>
      <c r="Y108" s="73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</row>
    <row r="109" spans="1:61" s="68" customFormat="1" ht="63" x14ac:dyDescent="0.25">
      <c r="A109" s="61"/>
      <c r="B109" s="61">
        <v>106</v>
      </c>
      <c r="C109" s="78" t="s">
        <v>78</v>
      </c>
      <c r="D109" s="78"/>
      <c r="E109" s="62" t="s">
        <v>638</v>
      </c>
      <c r="F109" s="94">
        <v>5027287656</v>
      </c>
      <c r="G109" s="71" t="s">
        <v>644</v>
      </c>
      <c r="H109" s="71" t="s">
        <v>166</v>
      </c>
      <c r="I109" s="72" t="s">
        <v>98</v>
      </c>
      <c r="J109" s="62">
        <v>32450</v>
      </c>
      <c r="K109" s="63" t="s">
        <v>100</v>
      </c>
      <c r="L109" s="62" t="s">
        <v>393</v>
      </c>
      <c r="M109" s="63" t="s">
        <v>115</v>
      </c>
      <c r="N109" s="63" t="s">
        <v>410</v>
      </c>
      <c r="O109" s="62" t="s">
        <v>645</v>
      </c>
      <c r="P109" s="62" t="s">
        <v>394</v>
      </c>
      <c r="Q109" s="63" t="s">
        <v>395</v>
      </c>
      <c r="R109" s="63" t="s">
        <v>643</v>
      </c>
      <c r="S109" s="66" t="s">
        <v>397</v>
      </c>
      <c r="T109" s="77" t="s">
        <v>935</v>
      </c>
      <c r="U109" s="67">
        <v>45425</v>
      </c>
      <c r="V109" s="93">
        <v>0.45833333333333331</v>
      </c>
      <c r="W109" s="65">
        <v>14584</v>
      </c>
      <c r="X109" s="65"/>
      <c r="Y109" s="73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</row>
    <row r="110" spans="1:61" s="68" customFormat="1" ht="78.75" x14ac:dyDescent="0.25">
      <c r="A110" s="61"/>
      <c r="B110" s="61">
        <v>107</v>
      </c>
      <c r="C110" s="78" t="s">
        <v>79</v>
      </c>
      <c r="D110" s="78"/>
      <c r="E110" s="62" t="s">
        <v>638</v>
      </c>
      <c r="F110" s="94">
        <v>5027287656</v>
      </c>
      <c r="G110" s="71" t="s">
        <v>646</v>
      </c>
      <c r="H110" s="71" t="s">
        <v>104</v>
      </c>
      <c r="I110" s="72" t="s">
        <v>123</v>
      </c>
      <c r="J110" s="62">
        <v>30047</v>
      </c>
      <c r="K110" s="63" t="s">
        <v>647</v>
      </c>
      <c r="L110" s="62" t="s">
        <v>393</v>
      </c>
      <c r="M110" s="63" t="s">
        <v>115</v>
      </c>
      <c r="N110" s="63" t="s">
        <v>410</v>
      </c>
      <c r="O110" s="62" t="s">
        <v>648</v>
      </c>
      <c r="P110" s="62" t="s">
        <v>394</v>
      </c>
      <c r="Q110" s="63" t="s">
        <v>395</v>
      </c>
      <c r="R110" s="63" t="s">
        <v>643</v>
      </c>
      <c r="S110" s="66" t="s">
        <v>397</v>
      </c>
      <c r="T110" s="77" t="s">
        <v>936</v>
      </c>
      <c r="U110" s="67">
        <v>45425</v>
      </c>
      <c r="V110" s="93">
        <v>0.45833333333333331</v>
      </c>
      <c r="W110" s="65">
        <v>14584</v>
      </c>
      <c r="X110" s="65"/>
      <c r="Y110" s="73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</row>
    <row r="111" spans="1:61" s="68" customFormat="1" ht="78.75" x14ac:dyDescent="0.25">
      <c r="A111" s="61"/>
      <c r="B111" s="61">
        <v>108</v>
      </c>
      <c r="C111" s="78" t="s">
        <v>79</v>
      </c>
      <c r="D111" s="78"/>
      <c r="E111" s="62" t="s">
        <v>649</v>
      </c>
      <c r="F111" s="94">
        <v>7708587910</v>
      </c>
      <c r="G111" s="71" t="s">
        <v>650</v>
      </c>
      <c r="H111" s="71" t="s">
        <v>651</v>
      </c>
      <c r="I111" s="72" t="s">
        <v>98</v>
      </c>
      <c r="J111" s="62">
        <v>29922</v>
      </c>
      <c r="K111" s="63" t="s">
        <v>652</v>
      </c>
      <c r="L111" s="62" t="s">
        <v>653</v>
      </c>
      <c r="M111" s="63" t="s">
        <v>101</v>
      </c>
      <c r="N111" s="63" t="s">
        <v>410</v>
      </c>
      <c r="O111" s="62" t="s">
        <v>654</v>
      </c>
      <c r="P111" s="62" t="s">
        <v>411</v>
      </c>
      <c r="Q111" s="63" t="s">
        <v>655</v>
      </c>
      <c r="R111" s="63" t="s">
        <v>643</v>
      </c>
      <c r="S111" s="66" t="s">
        <v>397</v>
      </c>
      <c r="T111" s="77" t="s">
        <v>936</v>
      </c>
      <c r="U111" s="67">
        <v>45425</v>
      </c>
      <c r="V111" s="93">
        <v>0.47916666666666669</v>
      </c>
      <c r="W111" s="65">
        <v>14584</v>
      </c>
      <c r="X111" s="65"/>
      <c r="Y111" s="73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</row>
    <row r="112" spans="1:61" s="68" customFormat="1" ht="78.75" x14ac:dyDescent="0.25">
      <c r="A112" s="61"/>
      <c r="B112" s="61">
        <v>109</v>
      </c>
      <c r="C112" s="78" t="s">
        <v>79</v>
      </c>
      <c r="D112" s="78"/>
      <c r="E112" s="62" t="s">
        <v>649</v>
      </c>
      <c r="F112" s="94">
        <v>7708587910</v>
      </c>
      <c r="G112" s="71" t="s">
        <v>656</v>
      </c>
      <c r="H112" s="71" t="s">
        <v>640</v>
      </c>
      <c r="I112" s="72" t="s">
        <v>98</v>
      </c>
      <c r="J112" s="62">
        <v>30022</v>
      </c>
      <c r="K112" s="63" t="s">
        <v>657</v>
      </c>
      <c r="L112" s="62" t="s">
        <v>658</v>
      </c>
      <c r="M112" s="63" t="s">
        <v>101</v>
      </c>
      <c r="N112" s="63" t="s">
        <v>410</v>
      </c>
      <c r="O112" s="62" t="s">
        <v>659</v>
      </c>
      <c r="P112" s="62" t="s">
        <v>411</v>
      </c>
      <c r="Q112" s="63" t="s">
        <v>655</v>
      </c>
      <c r="R112" s="63" t="s">
        <v>643</v>
      </c>
      <c r="S112" s="66" t="s">
        <v>397</v>
      </c>
      <c r="T112" s="77" t="s">
        <v>937</v>
      </c>
      <c r="U112" s="67">
        <v>45425</v>
      </c>
      <c r="V112" s="93">
        <v>0.47916666666666669</v>
      </c>
      <c r="W112" s="65">
        <v>14587</v>
      </c>
      <c r="X112" s="65"/>
      <c r="Y112" s="73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</row>
    <row r="113" spans="1:61" s="68" customFormat="1" ht="63" x14ac:dyDescent="0.25">
      <c r="A113" s="61"/>
      <c r="B113" s="61">
        <v>110</v>
      </c>
      <c r="C113" s="78" t="s">
        <v>59</v>
      </c>
      <c r="D113" s="78"/>
      <c r="E113" s="62" t="s">
        <v>649</v>
      </c>
      <c r="F113" s="94">
        <v>7708587910</v>
      </c>
      <c r="G113" s="71" t="s">
        <v>660</v>
      </c>
      <c r="H113" s="71" t="s">
        <v>661</v>
      </c>
      <c r="I113" s="72" t="s">
        <v>325</v>
      </c>
      <c r="J113" s="62">
        <v>29468</v>
      </c>
      <c r="K113" s="63" t="s">
        <v>142</v>
      </c>
      <c r="L113" s="62" t="s">
        <v>662</v>
      </c>
      <c r="M113" s="63" t="s">
        <v>101</v>
      </c>
      <c r="N113" s="63" t="s">
        <v>410</v>
      </c>
      <c r="O113" s="62" t="s">
        <v>663</v>
      </c>
      <c r="P113" s="62" t="s">
        <v>411</v>
      </c>
      <c r="Q113" s="63" t="s">
        <v>655</v>
      </c>
      <c r="R113" s="63" t="s">
        <v>643</v>
      </c>
      <c r="S113" s="66" t="s">
        <v>397</v>
      </c>
      <c r="T113" s="77" t="s">
        <v>938</v>
      </c>
      <c r="U113" s="67">
        <v>45425</v>
      </c>
      <c r="V113" s="93">
        <v>0.47916666666666669</v>
      </c>
      <c r="W113" s="65">
        <v>14587</v>
      </c>
      <c r="X113" s="65"/>
      <c r="Y113" s="73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</row>
    <row r="114" spans="1:61" s="68" customFormat="1" ht="78.75" x14ac:dyDescent="0.25">
      <c r="A114" s="61"/>
      <c r="B114" s="61">
        <v>111</v>
      </c>
      <c r="C114" s="78" t="s">
        <v>59</v>
      </c>
      <c r="D114" s="78"/>
      <c r="E114" s="62" t="s">
        <v>649</v>
      </c>
      <c r="F114" s="94">
        <v>7708587910</v>
      </c>
      <c r="G114" s="71" t="s">
        <v>664</v>
      </c>
      <c r="H114" s="71" t="s">
        <v>665</v>
      </c>
      <c r="I114" s="72" t="s">
        <v>666</v>
      </c>
      <c r="J114" s="62">
        <v>29660</v>
      </c>
      <c r="K114" s="63" t="s">
        <v>667</v>
      </c>
      <c r="L114" s="62" t="s">
        <v>668</v>
      </c>
      <c r="M114" s="63" t="s">
        <v>101</v>
      </c>
      <c r="N114" s="63" t="s">
        <v>410</v>
      </c>
      <c r="O114" s="62" t="s">
        <v>669</v>
      </c>
      <c r="P114" s="62" t="s">
        <v>411</v>
      </c>
      <c r="Q114" s="63" t="s">
        <v>655</v>
      </c>
      <c r="R114" s="63" t="s">
        <v>116</v>
      </c>
      <c r="S114" s="66" t="s">
        <v>397</v>
      </c>
      <c r="T114" s="77" t="s">
        <v>938</v>
      </c>
      <c r="U114" s="67">
        <v>45425</v>
      </c>
      <c r="V114" s="93">
        <v>0.47916666666666669</v>
      </c>
      <c r="W114" s="65">
        <v>14587</v>
      </c>
      <c r="X114" s="65"/>
      <c r="Y114" s="73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</row>
    <row r="115" spans="1:61" s="68" customFormat="1" ht="63" x14ac:dyDescent="0.25">
      <c r="A115" s="61"/>
      <c r="B115" s="61">
        <v>112</v>
      </c>
      <c r="C115" s="78" t="s">
        <v>80</v>
      </c>
      <c r="D115" s="78"/>
      <c r="E115" s="62" t="s">
        <v>649</v>
      </c>
      <c r="F115" s="94">
        <v>7708587910</v>
      </c>
      <c r="G115" s="71" t="s">
        <v>670</v>
      </c>
      <c r="H115" s="71" t="s">
        <v>640</v>
      </c>
      <c r="I115" s="72" t="s">
        <v>671</v>
      </c>
      <c r="J115" s="62">
        <v>25754</v>
      </c>
      <c r="K115" s="63" t="s">
        <v>672</v>
      </c>
      <c r="L115" s="62" t="s">
        <v>673</v>
      </c>
      <c r="M115" s="63" t="s">
        <v>101</v>
      </c>
      <c r="N115" s="63" t="s">
        <v>410</v>
      </c>
      <c r="O115" s="62" t="s">
        <v>659</v>
      </c>
      <c r="P115" s="62" t="s">
        <v>411</v>
      </c>
      <c r="Q115" s="63" t="s">
        <v>655</v>
      </c>
      <c r="R115" s="63" t="s">
        <v>643</v>
      </c>
      <c r="S115" s="66" t="s">
        <v>397</v>
      </c>
      <c r="T115" s="77" t="s">
        <v>938</v>
      </c>
      <c r="U115" s="67">
        <v>45425</v>
      </c>
      <c r="V115" s="93">
        <v>0.47916666666666669</v>
      </c>
      <c r="W115" s="65">
        <v>14587</v>
      </c>
      <c r="X115" s="65"/>
      <c r="Y115" s="73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</row>
    <row r="116" spans="1:61" s="68" customFormat="1" ht="47.25" x14ac:dyDescent="0.25">
      <c r="A116" s="61"/>
      <c r="B116" s="61">
        <v>113</v>
      </c>
      <c r="C116" s="78"/>
      <c r="D116" s="78"/>
      <c r="E116" s="62" t="s">
        <v>674</v>
      </c>
      <c r="F116" s="94">
        <v>5052022163</v>
      </c>
      <c r="G116" s="71" t="s">
        <v>675</v>
      </c>
      <c r="H116" s="71" t="s">
        <v>651</v>
      </c>
      <c r="I116" s="72" t="s">
        <v>98</v>
      </c>
      <c r="J116" s="62">
        <v>21369</v>
      </c>
      <c r="K116" s="63" t="s">
        <v>225</v>
      </c>
      <c r="L116" s="62" t="s">
        <v>481</v>
      </c>
      <c r="M116" s="63" t="s">
        <v>115</v>
      </c>
      <c r="N116" s="63" t="s">
        <v>410</v>
      </c>
      <c r="O116" s="62" t="s">
        <v>676</v>
      </c>
      <c r="P116" s="62" t="s">
        <v>394</v>
      </c>
      <c r="Q116" s="63" t="s">
        <v>395</v>
      </c>
      <c r="R116" s="63" t="s">
        <v>116</v>
      </c>
      <c r="S116" s="66" t="s">
        <v>397</v>
      </c>
      <c r="T116" s="77" t="s">
        <v>939</v>
      </c>
      <c r="U116" s="67">
        <v>45425</v>
      </c>
      <c r="V116" s="93">
        <v>0.47916666666666669</v>
      </c>
      <c r="W116" s="65">
        <v>14587</v>
      </c>
      <c r="X116" s="65"/>
      <c r="Y116" s="73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</row>
    <row r="117" spans="1:61" s="68" customFormat="1" ht="47.25" x14ac:dyDescent="0.25">
      <c r="A117" s="61"/>
      <c r="B117" s="61">
        <v>114</v>
      </c>
      <c r="C117" s="78"/>
      <c r="D117" s="78"/>
      <c r="E117" s="62" t="s">
        <v>674</v>
      </c>
      <c r="F117" s="94">
        <v>5052022163</v>
      </c>
      <c r="G117" s="71" t="s">
        <v>677</v>
      </c>
      <c r="H117" s="71" t="s">
        <v>196</v>
      </c>
      <c r="I117" s="72" t="s">
        <v>112</v>
      </c>
      <c r="J117" s="62">
        <v>25776</v>
      </c>
      <c r="K117" s="63" t="s">
        <v>678</v>
      </c>
      <c r="L117" s="62" t="s">
        <v>624</v>
      </c>
      <c r="M117" s="63" t="s">
        <v>115</v>
      </c>
      <c r="N117" s="63" t="s">
        <v>410</v>
      </c>
      <c r="O117" s="62" t="s">
        <v>676</v>
      </c>
      <c r="P117" s="62" t="s">
        <v>394</v>
      </c>
      <c r="Q117" s="63" t="s">
        <v>395</v>
      </c>
      <c r="R117" s="63" t="s">
        <v>116</v>
      </c>
      <c r="S117" s="66" t="s">
        <v>397</v>
      </c>
      <c r="T117" s="77" t="s">
        <v>940</v>
      </c>
      <c r="U117" s="67">
        <v>45425</v>
      </c>
      <c r="V117" s="93">
        <v>0.47916666666666669</v>
      </c>
      <c r="W117" s="65">
        <v>14589</v>
      </c>
      <c r="X117" s="65"/>
      <c r="Y117" s="73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</row>
    <row r="118" spans="1:61" s="68" customFormat="1" ht="47.25" x14ac:dyDescent="0.25">
      <c r="A118" s="61"/>
      <c r="B118" s="61">
        <v>115</v>
      </c>
      <c r="C118" s="78"/>
      <c r="D118" s="78"/>
      <c r="E118" s="62" t="s">
        <v>674</v>
      </c>
      <c r="F118" s="94">
        <v>5052022163</v>
      </c>
      <c r="G118" s="71" t="s">
        <v>679</v>
      </c>
      <c r="H118" s="71" t="s">
        <v>196</v>
      </c>
      <c r="I118" s="72" t="s">
        <v>167</v>
      </c>
      <c r="J118" s="62">
        <v>27936</v>
      </c>
      <c r="K118" s="63" t="s">
        <v>680</v>
      </c>
      <c r="L118" s="62" t="s">
        <v>481</v>
      </c>
      <c r="M118" s="63" t="s">
        <v>115</v>
      </c>
      <c r="N118" s="63" t="s">
        <v>410</v>
      </c>
      <c r="O118" s="62" t="s">
        <v>681</v>
      </c>
      <c r="P118" s="62" t="s">
        <v>394</v>
      </c>
      <c r="Q118" s="63" t="s">
        <v>395</v>
      </c>
      <c r="R118" s="63" t="s">
        <v>116</v>
      </c>
      <c r="S118" s="66" t="s">
        <v>397</v>
      </c>
      <c r="T118" s="77" t="s">
        <v>941</v>
      </c>
      <c r="U118" s="67">
        <v>45425</v>
      </c>
      <c r="V118" s="93">
        <v>0.47916666666666669</v>
      </c>
      <c r="W118" s="65">
        <v>14589</v>
      </c>
      <c r="X118" s="65"/>
      <c r="Y118" s="73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</row>
    <row r="119" spans="1:61" s="68" customFormat="1" ht="47.25" x14ac:dyDescent="0.25">
      <c r="A119" s="61"/>
      <c r="B119" s="61">
        <v>116</v>
      </c>
      <c r="C119" s="78"/>
      <c r="D119" s="78"/>
      <c r="E119" s="62" t="s">
        <v>682</v>
      </c>
      <c r="F119" s="94">
        <v>4813007240</v>
      </c>
      <c r="G119" s="71" t="s">
        <v>683</v>
      </c>
      <c r="H119" s="71" t="s">
        <v>192</v>
      </c>
      <c r="I119" s="72" t="s">
        <v>447</v>
      </c>
      <c r="J119" s="62">
        <v>30046</v>
      </c>
      <c r="K119" s="63" t="s">
        <v>684</v>
      </c>
      <c r="L119" s="62" t="s">
        <v>393</v>
      </c>
      <c r="M119" s="63" t="s">
        <v>101</v>
      </c>
      <c r="N119" s="63" t="s">
        <v>410</v>
      </c>
      <c r="O119" s="62" t="s">
        <v>685</v>
      </c>
      <c r="P119" s="62" t="s">
        <v>411</v>
      </c>
      <c r="Q119" s="63" t="s">
        <v>395</v>
      </c>
      <c r="R119" s="63" t="s">
        <v>102</v>
      </c>
      <c r="S119" s="66" t="s">
        <v>397</v>
      </c>
      <c r="T119" s="77" t="s">
        <v>941</v>
      </c>
      <c r="U119" s="67">
        <v>45425</v>
      </c>
      <c r="V119" s="93">
        <v>0.47916666666666669</v>
      </c>
      <c r="W119" s="65">
        <v>14589</v>
      </c>
      <c r="X119" s="65"/>
      <c r="Y119" s="73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</row>
    <row r="120" spans="1:61" s="68" customFormat="1" ht="47.25" x14ac:dyDescent="0.25">
      <c r="A120" s="61"/>
      <c r="B120" s="61">
        <v>117</v>
      </c>
      <c r="C120" s="78"/>
      <c r="D120" s="78"/>
      <c r="E120" s="62" t="s">
        <v>682</v>
      </c>
      <c r="F120" s="94">
        <v>4813007240</v>
      </c>
      <c r="G120" s="71" t="s">
        <v>686</v>
      </c>
      <c r="H120" s="71" t="s">
        <v>687</v>
      </c>
      <c r="I120" s="72" t="s">
        <v>119</v>
      </c>
      <c r="J120" s="62">
        <v>31500</v>
      </c>
      <c r="K120" s="63" t="s">
        <v>688</v>
      </c>
      <c r="L120" s="62" t="s">
        <v>528</v>
      </c>
      <c r="M120" s="63" t="s">
        <v>130</v>
      </c>
      <c r="N120" s="63" t="s">
        <v>410</v>
      </c>
      <c r="O120" s="62" t="s">
        <v>436</v>
      </c>
      <c r="P120" s="62" t="s">
        <v>411</v>
      </c>
      <c r="Q120" s="63" t="s">
        <v>395</v>
      </c>
      <c r="R120" s="63" t="s">
        <v>175</v>
      </c>
      <c r="S120" s="66" t="s">
        <v>397</v>
      </c>
      <c r="T120" s="77" t="s">
        <v>942</v>
      </c>
      <c r="U120" s="67">
        <v>45425</v>
      </c>
      <c r="V120" s="93">
        <v>0.47916666666666669</v>
      </c>
      <c r="W120" s="65">
        <v>14590</v>
      </c>
      <c r="X120" s="65"/>
      <c r="Y120" s="73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</row>
    <row r="121" spans="1:61" s="68" customFormat="1" ht="47.25" x14ac:dyDescent="0.25">
      <c r="A121" s="61"/>
      <c r="B121" s="61">
        <v>118</v>
      </c>
      <c r="C121" s="78" t="s">
        <v>81</v>
      </c>
      <c r="D121" s="78"/>
      <c r="E121" s="62" t="s">
        <v>682</v>
      </c>
      <c r="F121" s="94">
        <v>4813007240</v>
      </c>
      <c r="G121" s="71" t="s">
        <v>689</v>
      </c>
      <c r="H121" s="71" t="s">
        <v>160</v>
      </c>
      <c r="I121" s="72" t="s">
        <v>161</v>
      </c>
      <c r="J121" s="62">
        <v>30525</v>
      </c>
      <c r="K121" s="63" t="s">
        <v>181</v>
      </c>
      <c r="L121" s="62" t="s">
        <v>690</v>
      </c>
      <c r="M121" s="63" t="s">
        <v>130</v>
      </c>
      <c r="N121" s="63" t="s">
        <v>410</v>
      </c>
      <c r="O121" s="62" t="s">
        <v>436</v>
      </c>
      <c r="P121" s="62" t="s">
        <v>411</v>
      </c>
      <c r="Q121" s="63" t="s">
        <v>395</v>
      </c>
      <c r="R121" s="63" t="s">
        <v>175</v>
      </c>
      <c r="S121" s="66" t="s">
        <v>397</v>
      </c>
      <c r="T121" s="77" t="s">
        <v>942</v>
      </c>
      <c r="U121" s="67">
        <v>45425</v>
      </c>
      <c r="V121" s="93">
        <v>0.47916666666666669</v>
      </c>
      <c r="W121" s="65">
        <v>14590</v>
      </c>
      <c r="X121" s="65"/>
      <c r="Y121" s="73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</row>
    <row r="122" spans="1:61" s="68" customFormat="1" ht="47.25" x14ac:dyDescent="0.25">
      <c r="A122" s="61"/>
      <c r="B122" s="61">
        <v>119</v>
      </c>
      <c r="C122" s="78"/>
      <c r="D122" s="78"/>
      <c r="E122" s="62" t="s">
        <v>682</v>
      </c>
      <c r="F122" s="94">
        <v>4813007240</v>
      </c>
      <c r="G122" s="71" t="s">
        <v>691</v>
      </c>
      <c r="H122" s="71" t="s">
        <v>192</v>
      </c>
      <c r="I122" s="72" t="s">
        <v>287</v>
      </c>
      <c r="J122" s="62">
        <v>30344</v>
      </c>
      <c r="K122" s="63" t="s">
        <v>692</v>
      </c>
      <c r="L122" s="62" t="s">
        <v>693</v>
      </c>
      <c r="M122" s="63" t="s">
        <v>101</v>
      </c>
      <c r="N122" s="63" t="s">
        <v>410</v>
      </c>
      <c r="O122" s="62" t="s">
        <v>685</v>
      </c>
      <c r="P122" s="62" t="s">
        <v>411</v>
      </c>
      <c r="Q122" s="63" t="s">
        <v>395</v>
      </c>
      <c r="R122" s="63" t="s">
        <v>102</v>
      </c>
      <c r="S122" s="66" t="s">
        <v>397</v>
      </c>
      <c r="T122" s="77" t="s">
        <v>942</v>
      </c>
      <c r="U122" s="67">
        <v>45425</v>
      </c>
      <c r="V122" s="93">
        <v>0.47916666666666669</v>
      </c>
      <c r="W122" s="65">
        <v>14590</v>
      </c>
      <c r="X122" s="65"/>
      <c r="Y122" s="73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</row>
    <row r="123" spans="1:61" s="68" customFormat="1" ht="47.25" x14ac:dyDescent="0.25">
      <c r="A123" s="61"/>
      <c r="B123" s="61">
        <v>120</v>
      </c>
      <c r="C123" s="78"/>
      <c r="D123" s="78"/>
      <c r="E123" s="62" t="s">
        <v>682</v>
      </c>
      <c r="F123" s="94">
        <v>4813007240</v>
      </c>
      <c r="G123" s="71" t="s">
        <v>694</v>
      </c>
      <c r="H123" s="71" t="s">
        <v>166</v>
      </c>
      <c r="I123" s="72" t="s">
        <v>367</v>
      </c>
      <c r="J123" s="62">
        <v>24447</v>
      </c>
      <c r="K123" s="63" t="s">
        <v>688</v>
      </c>
      <c r="L123" s="62" t="s">
        <v>528</v>
      </c>
      <c r="M123" s="63" t="s">
        <v>130</v>
      </c>
      <c r="N123" s="63" t="s">
        <v>410</v>
      </c>
      <c r="O123" s="62" t="s">
        <v>436</v>
      </c>
      <c r="P123" s="62" t="s">
        <v>411</v>
      </c>
      <c r="Q123" s="63" t="s">
        <v>395</v>
      </c>
      <c r="R123" s="63" t="s">
        <v>175</v>
      </c>
      <c r="S123" s="66" t="s">
        <v>397</v>
      </c>
      <c r="T123" s="77" t="s">
        <v>942</v>
      </c>
      <c r="U123" s="67">
        <v>45425</v>
      </c>
      <c r="V123" s="93">
        <v>0.47916666666666669</v>
      </c>
      <c r="W123" s="65">
        <v>14590</v>
      </c>
      <c r="X123" s="65"/>
      <c r="Y123" s="73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</row>
    <row r="124" spans="1:61" s="68" customFormat="1" ht="47.25" x14ac:dyDescent="0.25">
      <c r="A124" s="61"/>
      <c r="B124" s="61">
        <v>121</v>
      </c>
      <c r="C124" s="78"/>
      <c r="D124" s="78"/>
      <c r="E124" s="62" t="s">
        <v>695</v>
      </c>
      <c r="F124" s="94" t="s">
        <v>696</v>
      </c>
      <c r="G124" s="71" t="s">
        <v>697</v>
      </c>
      <c r="H124" s="71" t="s">
        <v>118</v>
      </c>
      <c r="I124" s="72" t="s">
        <v>140</v>
      </c>
      <c r="J124" s="62">
        <v>30067</v>
      </c>
      <c r="K124" s="63" t="s">
        <v>698</v>
      </c>
      <c r="L124" s="62" t="s">
        <v>528</v>
      </c>
      <c r="M124" s="63" t="s">
        <v>130</v>
      </c>
      <c r="N124" s="63" t="s">
        <v>410</v>
      </c>
      <c r="O124" s="62"/>
      <c r="P124" s="62" t="s">
        <v>411</v>
      </c>
      <c r="Q124" s="63" t="s">
        <v>395</v>
      </c>
      <c r="R124" s="63" t="s">
        <v>131</v>
      </c>
      <c r="S124" s="66" t="s">
        <v>397</v>
      </c>
      <c r="T124" s="77" t="s">
        <v>942</v>
      </c>
      <c r="U124" s="67">
        <v>45425</v>
      </c>
      <c r="V124" s="93">
        <v>0.47916666666666669</v>
      </c>
      <c r="W124" s="65">
        <v>14590</v>
      </c>
      <c r="X124" s="65"/>
      <c r="Y124" s="73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</row>
    <row r="125" spans="1:61" s="68" customFormat="1" ht="47.25" x14ac:dyDescent="0.25">
      <c r="A125" s="61"/>
      <c r="B125" s="61">
        <v>122</v>
      </c>
      <c r="C125" s="78"/>
      <c r="D125" s="78"/>
      <c r="E125" s="62" t="s">
        <v>695</v>
      </c>
      <c r="F125" s="94" t="s">
        <v>699</v>
      </c>
      <c r="G125" s="71" t="s">
        <v>700</v>
      </c>
      <c r="H125" s="71" t="s">
        <v>118</v>
      </c>
      <c r="I125" s="72" t="s">
        <v>439</v>
      </c>
      <c r="J125" s="62">
        <v>31072</v>
      </c>
      <c r="K125" s="63" t="s">
        <v>701</v>
      </c>
      <c r="L125" s="62" t="s">
        <v>473</v>
      </c>
      <c r="M125" s="63" t="s">
        <v>130</v>
      </c>
      <c r="N125" s="63" t="s">
        <v>410</v>
      </c>
      <c r="O125" s="62"/>
      <c r="P125" s="62" t="s">
        <v>411</v>
      </c>
      <c r="Q125" s="63" t="s">
        <v>395</v>
      </c>
      <c r="R125" s="63" t="s">
        <v>131</v>
      </c>
      <c r="S125" s="66" t="s">
        <v>397</v>
      </c>
      <c r="T125" s="77" t="s">
        <v>942</v>
      </c>
      <c r="U125" s="67">
        <v>45425</v>
      </c>
      <c r="V125" s="93">
        <v>0.47916666666666669</v>
      </c>
      <c r="W125" s="65">
        <v>14592</v>
      </c>
      <c r="X125" s="65"/>
      <c r="Y125" s="73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</row>
    <row r="126" spans="1:61" s="68" customFormat="1" ht="63" x14ac:dyDescent="0.25">
      <c r="A126" s="61"/>
      <c r="B126" s="61">
        <v>123</v>
      </c>
      <c r="C126" s="78"/>
      <c r="D126" s="78"/>
      <c r="E126" s="62" t="s">
        <v>702</v>
      </c>
      <c r="F126" s="94">
        <v>4813007240</v>
      </c>
      <c r="G126" s="71" t="s">
        <v>703</v>
      </c>
      <c r="H126" s="71" t="s">
        <v>104</v>
      </c>
      <c r="I126" s="72" t="s">
        <v>123</v>
      </c>
      <c r="J126" s="62">
        <v>28068</v>
      </c>
      <c r="K126" s="63" t="s">
        <v>181</v>
      </c>
      <c r="L126" s="62" t="s">
        <v>704</v>
      </c>
      <c r="M126" s="63" t="s">
        <v>130</v>
      </c>
      <c r="N126" s="63" t="s">
        <v>410</v>
      </c>
      <c r="O126" s="62"/>
      <c r="P126" s="62" t="s">
        <v>394</v>
      </c>
      <c r="Q126" s="63" t="s">
        <v>705</v>
      </c>
      <c r="R126" s="63" t="s">
        <v>175</v>
      </c>
      <c r="S126" s="66" t="s">
        <v>397</v>
      </c>
      <c r="T126" s="77" t="s">
        <v>942</v>
      </c>
      <c r="U126" s="67">
        <v>45425</v>
      </c>
      <c r="V126" s="93">
        <v>0.47916666666666669</v>
      </c>
      <c r="W126" s="65">
        <v>14592</v>
      </c>
      <c r="X126" s="65"/>
      <c r="Y126" s="73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</row>
    <row r="127" spans="1:61" s="68" customFormat="1" ht="63" x14ac:dyDescent="0.25">
      <c r="A127" s="61"/>
      <c r="B127" s="61">
        <v>124</v>
      </c>
      <c r="C127" s="78"/>
      <c r="D127" s="78"/>
      <c r="E127" s="62" t="s">
        <v>702</v>
      </c>
      <c r="F127" s="94">
        <v>4813007240</v>
      </c>
      <c r="G127" s="71" t="s">
        <v>706</v>
      </c>
      <c r="H127" s="71" t="s">
        <v>160</v>
      </c>
      <c r="I127" s="72" t="s">
        <v>167</v>
      </c>
      <c r="J127" s="62">
        <v>22395</v>
      </c>
      <c r="K127" s="63" t="s">
        <v>302</v>
      </c>
      <c r="L127" s="62" t="s">
        <v>707</v>
      </c>
      <c r="M127" s="63" t="s">
        <v>101</v>
      </c>
      <c r="N127" s="63" t="s">
        <v>410</v>
      </c>
      <c r="O127" s="62" t="s">
        <v>708</v>
      </c>
      <c r="P127" s="62" t="s">
        <v>394</v>
      </c>
      <c r="Q127" s="63" t="s">
        <v>705</v>
      </c>
      <c r="R127" s="63" t="s">
        <v>102</v>
      </c>
      <c r="S127" s="66" t="s">
        <v>397</v>
      </c>
      <c r="T127" s="77" t="s">
        <v>942</v>
      </c>
      <c r="U127" s="67">
        <v>45425</v>
      </c>
      <c r="V127" s="93">
        <v>0.47916666666666669</v>
      </c>
      <c r="W127" s="65">
        <v>14593</v>
      </c>
      <c r="X127" s="65"/>
      <c r="Y127" s="73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</row>
    <row r="128" spans="1:61" s="68" customFormat="1" ht="63" x14ac:dyDescent="0.25">
      <c r="A128" s="61"/>
      <c r="B128" s="61">
        <v>125</v>
      </c>
      <c r="C128" s="78"/>
      <c r="D128" s="78"/>
      <c r="E128" s="62" t="s">
        <v>702</v>
      </c>
      <c r="F128" s="94">
        <v>4813007240</v>
      </c>
      <c r="G128" s="71" t="s">
        <v>709</v>
      </c>
      <c r="H128" s="71" t="s">
        <v>710</v>
      </c>
      <c r="I128" s="72" t="s">
        <v>98</v>
      </c>
      <c r="J128" s="62">
        <v>26707</v>
      </c>
      <c r="K128" s="63" t="s">
        <v>181</v>
      </c>
      <c r="L128" s="62" t="s">
        <v>711</v>
      </c>
      <c r="M128" s="63" t="s">
        <v>130</v>
      </c>
      <c r="N128" s="63" t="s">
        <v>410</v>
      </c>
      <c r="O128" s="62"/>
      <c r="P128" s="62" t="s">
        <v>394</v>
      </c>
      <c r="Q128" s="63" t="s">
        <v>705</v>
      </c>
      <c r="R128" s="63" t="s">
        <v>175</v>
      </c>
      <c r="S128" s="66" t="s">
        <v>397</v>
      </c>
      <c r="T128" s="77" t="s">
        <v>942</v>
      </c>
      <c r="U128" s="67">
        <v>45425</v>
      </c>
      <c r="V128" s="93">
        <v>0.54166666666666696</v>
      </c>
      <c r="W128" s="65">
        <v>14593</v>
      </c>
      <c r="X128" s="65"/>
      <c r="Y128" s="73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</row>
    <row r="129" spans="1:61" s="68" customFormat="1" ht="63" x14ac:dyDescent="0.25">
      <c r="A129" s="61"/>
      <c r="B129" s="61">
        <v>126</v>
      </c>
      <c r="C129" s="78"/>
      <c r="D129" s="78"/>
      <c r="E129" s="62" t="s">
        <v>702</v>
      </c>
      <c r="F129" s="94">
        <v>4813007240</v>
      </c>
      <c r="G129" s="71" t="s">
        <v>712</v>
      </c>
      <c r="H129" s="71" t="s">
        <v>593</v>
      </c>
      <c r="I129" s="72" t="s">
        <v>98</v>
      </c>
      <c r="J129" s="62">
        <v>31508</v>
      </c>
      <c r="K129" s="63" t="s">
        <v>713</v>
      </c>
      <c r="L129" s="62" t="s">
        <v>714</v>
      </c>
      <c r="M129" s="63" t="s">
        <v>130</v>
      </c>
      <c r="N129" s="63" t="s">
        <v>410</v>
      </c>
      <c r="O129" s="62"/>
      <c r="P129" s="62" t="s">
        <v>394</v>
      </c>
      <c r="Q129" s="63" t="s">
        <v>705</v>
      </c>
      <c r="R129" s="63" t="s">
        <v>175</v>
      </c>
      <c r="S129" s="66" t="s">
        <v>397</v>
      </c>
      <c r="T129" s="77" t="s">
        <v>942</v>
      </c>
      <c r="U129" s="67">
        <v>45425</v>
      </c>
      <c r="V129" s="93">
        <v>0.54166666666666696</v>
      </c>
      <c r="W129" s="65">
        <v>14593</v>
      </c>
      <c r="X129" s="65"/>
      <c r="Y129" s="73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</row>
    <row r="130" spans="1:61" s="68" customFormat="1" ht="47.25" x14ac:dyDescent="0.25">
      <c r="A130" s="61"/>
      <c r="B130" s="61">
        <v>127</v>
      </c>
      <c r="C130" s="78"/>
      <c r="D130" s="78"/>
      <c r="E130" s="62" t="s">
        <v>715</v>
      </c>
      <c r="F130" s="94">
        <v>5029057104</v>
      </c>
      <c r="G130" s="71" t="s">
        <v>716</v>
      </c>
      <c r="H130" s="71" t="s">
        <v>717</v>
      </c>
      <c r="I130" s="72" t="s">
        <v>367</v>
      </c>
      <c r="J130" s="62">
        <v>24518</v>
      </c>
      <c r="K130" s="63" t="s">
        <v>718</v>
      </c>
      <c r="L130" s="62" t="s">
        <v>414</v>
      </c>
      <c r="M130" s="63" t="s">
        <v>115</v>
      </c>
      <c r="N130" s="63" t="s">
        <v>410</v>
      </c>
      <c r="O130" s="62" t="s">
        <v>719</v>
      </c>
      <c r="P130" s="62" t="s">
        <v>411</v>
      </c>
      <c r="Q130" s="63" t="s">
        <v>395</v>
      </c>
      <c r="R130" s="63" t="s">
        <v>720</v>
      </c>
      <c r="S130" s="66" t="s">
        <v>397</v>
      </c>
      <c r="T130" s="77" t="s">
        <v>942</v>
      </c>
      <c r="U130" s="67">
        <v>45425</v>
      </c>
      <c r="V130" s="93">
        <v>0.54166666666666696</v>
      </c>
      <c r="W130" s="65">
        <v>14593</v>
      </c>
      <c r="X130" s="65"/>
      <c r="Y130" s="73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</row>
    <row r="131" spans="1:61" s="68" customFormat="1" ht="47.25" x14ac:dyDescent="0.25">
      <c r="A131" s="61"/>
      <c r="B131" s="61">
        <v>128</v>
      </c>
      <c r="C131" s="78"/>
      <c r="D131" s="78"/>
      <c r="E131" s="62" t="s">
        <v>715</v>
      </c>
      <c r="F131" s="94">
        <v>5029057104</v>
      </c>
      <c r="G131" s="71" t="s">
        <v>721</v>
      </c>
      <c r="H131" s="71" t="s">
        <v>496</v>
      </c>
      <c r="I131" s="72" t="s">
        <v>161</v>
      </c>
      <c r="J131" s="62">
        <v>32594</v>
      </c>
      <c r="K131" s="63" t="s">
        <v>722</v>
      </c>
      <c r="L131" s="62" t="s">
        <v>723</v>
      </c>
      <c r="M131" s="63" t="s">
        <v>115</v>
      </c>
      <c r="N131" s="63" t="s">
        <v>410</v>
      </c>
      <c r="O131" s="62" t="s">
        <v>724</v>
      </c>
      <c r="P131" s="62" t="s">
        <v>411</v>
      </c>
      <c r="Q131" s="63" t="s">
        <v>395</v>
      </c>
      <c r="R131" s="63" t="s">
        <v>204</v>
      </c>
      <c r="S131" s="66" t="s">
        <v>397</v>
      </c>
      <c r="T131" s="77" t="s">
        <v>943</v>
      </c>
      <c r="U131" s="67">
        <v>45425</v>
      </c>
      <c r="V131" s="93">
        <v>0.54166666666666696</v>
      </c>
      <c r="W131" s="65">
        <v>14597</v>
      </c>
      <c r="X131" s="65"/>
      <c r="Y131" s="73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</row>
    <row r="132" spans="1:61" s="68" customFormat="1" ht="47.25" x14ac:dyDescent="0.25">
      <c r="A132" s="61"/>
      <c r="B132" s="61">
        <v>129</v>
      </c>
      <c r="C132" s="78"/>
      <c r="D132" s="78"/>
      <c r="E132" s="62" t="s">
        <v>725</v>
      </c>
      <c r="F132" s="94">
        <v>7703247653</v>
      </c>
      <c r="G132" s="71" t="s">
        <v>726</v>
      </c>
      <c r="H132" s="71" t="s">
        <v>104</v>
      </c>
      <c r="I132" s="72" t="s">
        <v>123</v>
      </c>
      <c r="J132" s="62">
        <v>26000</v>
      </c>
      <c r="K132" s="63" t="s">
        <v>727</v>
      </c>
      <c r="L132" s="62" t="s">
        <v>449</v>
      </c>
      <c r="M132" s="63" t="s">
        <v>115</v>
      </c>
      <c r="N132" s="63" t="s">
        <v>728</v>
      </c>
      <c r="O132" s="62" t="s">
        <v>729</v>
      </c>
      <c r="P132" s="62" t="s">
        <v>411</v>
      </c>
      <c r="Q132" s="63" t="s">
        <v>395</v>
      </c>
      <c r="R132" s="63" t="s">
        <v>131</v>
      </c>
      <c r="S132" s="66" t="s">
        <v>397</v>
      </c>
      <c r="T132" s="77" t="s">
        <v>943</v>
      </c>
      <c r="U132" s="67">
        <v>45425</v>
      </c>
      <c r="V132" s="93">
        <v>0.54166666666666696</v>
      </c>
      <c r="W132" s="65">
        <v>14597</v>
      </c>
      <c r="X132" s="65"/>
      <c r="Y132" s="73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</row>
    <row r="133" spans="1:61" s="68" customFormat="1" ht="47.25" x14ac:dyDescent="0.25">
      <c r="A133" s="61"/>
      <c r="B133" s="61">
        <v>130</v>
      </c>
      <c r="C133" s="78"/>
      <c r="D133" s="78"/>
      <c r="E133" s="62" t="s">
        <v>730</v>
      </c>
      <c r="F133" s="94">
        <v>5039008071</v>
      </c>
      <c r="G133" s="71" t="s">
        <v>731</v>
      </c>
      <c r="H133" s="71" t="s">
        <v>533</v>
      </c>
      <c r="I133" s="72" t="s">
        <v>732</v>
      </c>
      <c r="J133" s="62" t="s">
        <v>733</v>
      </c>
      <c r="K133" s="63" t="s">
        <v>734</v>
      </c>
      <c r="L133" s="62" t="s">
        <v>735</v>
      </c>
      <c r="M133" s="63" t="s">
        <v>736</v>
      </c>
      <c r="N133" s="63" t="s">
        <v>491</v>
      </c>
      <c r="O133" s="62" t="s">
        <v>737</v>
      </c>
      <c r="P133" s="62" t="s">
        <v>443</v>
      </c>
      <c r="Q133" s="63" t="s">
        <v>738</v>
      </c>
      <c r="R133" s="63"/>
      <c r="S133" s="66" t="s">
        <v>387</v>
      </c>
      <c r="T133" s="77" t="s">
        <v>943</v>
      </c>
      <c r="U133" s="67">
        <v>45425</v>
      </c>
      <c r="V133" s="93">
        <v>0.54166666666666696</v>
      </c>
      <c r="W133" s="65">
        <v>14599</v>
      </c>
      <c r="X133" s="65"/>
      <c r="Y133" s="73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</row>
    <row r="134" spans="1:61" s="68" customFormat="1" ht="47.25" x14ac:dyDescent="0.25">
      <c r="A134" s="61"/>
      <c r="B134" s="61">
        <v>131</v>
      </c>
      <c r="C134" s="78"/>
      <c r="D134" s="78"/>
      <c r="E134" s="62" t="s">
        <v>730</v>
      </c>
      <c r="F134" s="94">
        <v>5039008071</v>
      </c>
      <c r="G134" s="71" t="s">
        <v>739</v>
      </c>
      <c r="H134" s="71" t="s">
        <v>740</v>
      </c>
      <c r="I134" s="72" t="s">
        <v>741</v>
      </c>
      <c r="J134" s="62" t="s">
        <v>742</v>
      </c>
      <c r="K134" s="63" t="s">
        <v>743</v>
      </c>
      <c r="L134" s="62" t="s">
        <v>744</v>
      </c>
      <c r="M134" s="63" t="s">
        <v>736</v>
      </c>
      <c r="N134" s="63" t="s">
        <v>491</v>
      </c>
      <c r="O134" s="62" t="s">
        <v>745</v>
      </c>
      <c r="P134" s="62" t="s">
        <v>443</v>
      </c>
      <c r="Q134" s="63" t="s">
        <v>738</v>
      </c>
      <c r="R134" s="63"/>
      <c r="S134" s="66" t="s">
        <v>387</v>
      </c>
      <c r="T134" s="77" t="s">
        <v>943</v>
      </c>
      <c r="U134" s="67">
        <v>45425</v>
      </c>
      <c r="V134" s="93">
        <v>0.54166666666666696</v>
      </c>
      <c r="W134" s="65">
        <v>14601</v>
      </c>
      <c r="X134" s="65"/>
      <c r="Y134" s="73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</row>
    <row r="135" spans="1:61" s="68" customFormat="1" ht="47.25" x14ac:dyDescent="0.25">
      <c r="A135" s="61"/>
      <c r="B135" s="61">
        <v>132</v>
      </c>
      <c r="C135" s="78"/>
      <c r="D135" s="78"/>
      <c r="E135" s="62" t="s">
        <v>746</v>
      </c>
      <c r="F135" s="94">
        <v>5009027550</v>
      </c>
      <c r="G135" s="71" t="s">
        <v>747</v>
      </c>
      <c r="H135" s="71" t="s">
        <v>422</v>
      </c>
      <c r="I135" s="72" t="s">
        <v>179</v>
      </c>
      <c r="J135" s="62">
        <v>26128</v>
      </c>
      <c r="K135" s="63" t="s">
        <v>225</v>
      </c>
      <c r="L135" s="62" t="s">
        <v>748</v>
      </c>
      <c r="M135" s="63" t="s">
        <v>130</v>
      </c>
      <c r="N135" s="63" t="s">
        <v>410</v>
      </c>
      <c r="O135" s="62"/>
      <c r="P135" s="62" t="s">
        <v>394</v>
      </c>
      <c r="Q135" s="63" t="s">
        <v>395</v>
      </c>
      <c r="R135" s="63" t="s">
        <v>175</v>
      </c>
      <c r="S135" s="66" t="s">
        <v>397</v>
      </c>
      <c r="T135" s="77" t="s">
        <v>943</v>
      </c>
      <c r="U135" s="67">
        <v>45425</v>
      </c>
      <c r="V135" s="93">
        <v>0.54166666666666696</v>
      </c>
      <c r="W135" s="65">
        <v>14601</v>
      </c>
      <c r="X135" s="65"/>
      <c r="Y135" s="73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</row>
    <row r="136" spans="1:61" s="68" customFormat="1" ht="47.25" x14ac:dyDescent="0.25">
      <c r="A136" s="61"/>
      <c r="B136" s="61">
        <v>133</v>
      </c>
      <c r="C136" s="78"/>
      <c r="D136" s="78"/>
      <c r="E136" s="62" t="s">
        <v>746</v>
      </c>
      <c r="F136" s="94">
        <v>5009027550</v>
      </c>
      <c r="G136" s="71" t="s">
        <v>749</v>
      </c>
      <c r="H136" s="71" t="s">
        <v>196</v>
      </c>
      <c r="I136" s="72" t="s">
        <v>185</v>
      </c>
      <c r="J136" s="62">
        <v>25741</v>
      </c>
      <c r="K136" s="63" t="s">
        <v>181</v>
      </c>
      <c r="L136" s="62" t="s">
        <v>750</v>
      </c>
      <c r="M136" s="63" t="s">
        <v>101</v>
      </c>
      <c r="N136" s="63" t="s">
        <v>410</v>
      </c>
      <c r="O136" s="62" t="s">
        <v>751</v>
      </c>
      <c r="P136" s="62" t="s">
        <v>394</v>
      </c>
      <c r="Q136" s="63" t="s">
        <v>395</v>
      </c>
      <c r="R136" s="63" t="s">
        <v>102</v>
      </c>
      <c r="S136" s="66" t="s">
        <v>397</v>
      </c>
      <c r="T136" s="77" t="s">
        <v>944</v>
      </c>
      <c r="U136" s="67">
        <v>45425</v>
      </c>
      <c r="V136" s="93">
        <v>0.54166666666666696</v>
      </c>
      <c r="W136" s="65">
        <v>14602</v>
      </c>
      <c r="X136" s="65"/>
      <c r="Y136" s="73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</row>
    <row r="137" spans="1:61" s="68" customFormat="1" ht="126" x14ac:dyDescent="0.25">
      <c r="A137" s="61"/>
      <c r="B137" s="61">
        <v>134</v>
      </c>
      <c r="C137" s="78"/>
      <c r="D137" s="78"/>
      <c r="E137" s="62" t="s">
        <v>752</v>
      </c>
      <c r="F137" s="94">
        <v>5031013320</v>
      </c>
      <c r="G137" s="71" t="s">
        <v>753</v>
      </c>
      <c r="H137" s="71" t="s">
        <v>754</v>
      </c>
      <c r="I137" s="72" t="s">
        <v>755</v>
      </c>
      <c r="J137" s="62" t="s">
        <v>756</v>
      </c>
      <c r="K137" s="63" t="s">
        <v>148</v>
      </c>
      <c r="L137" s="62">
        <v>1</v>
      </c>
      <c r="M137" s="63" t="s">
        <v>115</v>
      </c>
      <c r="N137" s="63" t="s">
        <v>568</v>
      </c>
      <c r="O137" s="62" t="s">
        <v>757</v>
      </c>
      <c r="P137" s="62" t="s">
        <v>394</v>
      </c>
      <c r="Q137" s="63" t="s">
        <v>611</v>
      </c>
      <c r="R137" s="63" t="s">
        <v>102</v>
      </c>
      <c r="S137" s="66" t="s">
        <v>397</v>
      </c>
      <c r="T137" s="77" t="s">
        <v>945</v>
      </c>
      <c r="U137" s="67">
        <v>45425</v>
      </c>
      <c r="V137" s="93">
        <v>0.54166666666666696</v>
      </c>
      <c r="W137" s="65">
        <v>14602</v>
      </c>
      <c r="X137" s="65"/>
      <c r="Y137" s="73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</row>
    <row r="138" spans="1:61" s="68" customFormat="1" ht="63" x14ac:dyDescent="0.25">
      <c r="A138" s="61"/>
      <c r="B138" s="61">
        <v>135</v>
      </c>
      <c r="C138" s="78"/>
      <c r="D138" s="78"/>
      <c r="E138" s="62" t="s">
        <v>758</v>
      </c>
      <c r="F138" s="94">
        <v>2361010963</v>
      </c>
      <c r="G138" s="71" t="s">
        <v>759</v>
      </c>
      <c r="H138" s="71" t="s">
        <v>760</v>
      </c>
      <c r="I138" s="72" t="s">
        <v>119</v>
      </c>
      <c r="J138" s="62">
        <v>25623</v>
      </c>
      <c r="K138" s="63" t="s">
        <v>761</v>
      </c>
      <c r="L138" s="62" t="s">
        <v>762</v>
      </c>
      <c r="M138" s="63" t="s">
        <v>101</v>
      </c>
      <c r="N138" s="63" t="s">
        <v>410</v>
      </c>
      <c r="O138" s="62">
        <v>45005</v>
      </c>
      <c r="P138" s="62" t="s">
        <v>394</v>
      </c>
      <c r="Q138" s="63" t="s">
        <v>395</v>
      </c>
      <c r="R138" s="63" t="s">
        <v>102</v>
      </c>
      <c r="S138" s="66" t="s">
        <v>397</v>
      </c>
      <c r="T138" s="77" t="s">
        <v>946</v>
      </c>
      <c r="U138" s="67">
        <v>45425</v>
      </c>
      <c r="V138" s="93">
        <v>0.54166666666666696</v>
      </c>
      <c r="W138" s="65">
        <v>14605</v>
      </c>
      <c r="X138" s="65"/>
      <c r="Y138" s="73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</row>
    <row r="139" spans="1:61" s="68" customFormat="1" ht="47.25" x14ac:dyDescent="0.25">
      <c r="A139" s="61"/>
      <c r="B139" s="61">
        <v>136</v>
      </c>
      <c r="C139" s="78"/>
      <c r="D139" s="78"/>
      <c r="E139" s="62" t="s">
        <v>763</v>
      </c>
      <c r="F139" s="94">
        <v>5032240886</v>
      </c>
      <c r="G139" s="71" t="s">
        <v>764</v>
      </c>
      <c r="H139" s="71" t="s">
        <v>192</v>
      </c>
      <c r="I139" s="72" t="s">
        <v>367</v>
      </c>
      <c r="J139" s="62">
        <v>35053</v>
      </c>
      <c r="K139" s="63" t="s">
        <v>765</v>
      </c>
      <c r="L139" s="62" t="s">
        <v>449</v>
      </c>
      <c r="M139" s="63" t="s">
        <v>130</v>
      </c>
      <c r="N139" s="63" t="s">
        <v>360</v>
      </c>
      <c r="O139" s="62" t="s">
        <v>766</v>
      </c>
      <c r="P139" s="62" t="s">
        <v>411</v>
      </c>
      <c r="Q139" s="63" t="s">
        <v>395</v>
      </c>
      <c r="R139" s="63" t="s">
        <v>131</v>
      </c>
      <c r="S139" s="66" t="s">
        <v>397</v>
      </c>
      <c r="T139" s="77" t="s">
        <v>947</v>
      </c>
      <c r="U139" s="67">
        <v>45425</v>
      </c>
      <c r="V139" s="93">
        <v>0.54166666666666696</v>
      </c>
      <c r="W139" s="65">
        <v>14606</v>
      </c>
      <c r="X139" s="65"/>
      <c r="Y139" s="73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</row>
    <row r="140" spans="1:61" s="68" customFormat="1" ht="47.25" x14ac:dyDescent="0.25">
      <c r="A140" s="61"/>
      <c r="B140" s="61">
        <v>137</v>
      </c>
      <c r="C140" s="78"/>
      <c r="D140" s="78"/>
      <c r="E140" s="62" t="s">
        <v>767</v>
      </c>
      <c r="F140" s="94">
        <v>5031141787</v>
      </c>
      <c r="G140" s="71" t="s">
        <v>768</v>
      </c>
      <c r="H140" s="71" t="s">
        <v>518</v>
      </c>
      <c r="I140" s="72" t="s">
        <v>123</v>
      </c>
      <c r="J140" s="62">
        <v>27686</v>
      </c>
      <c r="K140" s="63" t="s">
        <v>769</v>
      </c>
      <c r="L140" s="62" t="s">
        <v>748</v>
      </c>
      <c r="M140" s="63" t="s">
        <v>770</v>
      </c>
      <c r="N140" s="63" t="s">
        <v>410</v>
      </c>
      <c r="O140" s="62" t="s">
        <v>771</v>
      </c>
      <c r="P140" s="62" t="s">
        <v>394</v>
      </c>
      <c r="Q140" s="63" t="s">
        <v>395</v>
      </c>
      <c r="R140" s="63" t="s">
        <v>771</v>
      </c>
      <c r="S140" s="66" t="s">
        <v>397</v>
      </c>
      <c r="T140" s="77" t="s">
        <v>948</v>
      </c>
      <c r="U140" s="67">
        <v>45425</v>
      </c>
      <c r="V140" s="93">
        <v>0.54166666666666696</v>
      </c>
      <c r="W140" s="65">
        <v>14612</v>
      </c>
      <c r="X140" s="65"/>
      <c r="Y140" s="73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</row>
    <row r="141" spans="1:61" s="68" customFormat="1" ht="47.25" x14ac:dyDescent="0.25">
      <c r="A141" s="61"/>
      <c r="B141" s="61">
        <v>138</v>
      </c>
      <c r="C141" s="78"/>
      <c r="D141" s="78"/>
      <c r="E141" s="62" t="s">
        <v>767</v>
      </c>
      <c r="F141" s="94">
        <v>5031141787</v>
      </c>
      <c r="G141" s="71" t="s">
        <v>772</v>
      </c>
      <c r="H141" s="71" t="s">
        <v>139</v>
      </c>
      <c r="I141" s="72" t="s">
        <v>123</v>
      </c>
      <c r="J141" s="62">
        <v>27559</v>
      </c>
      <c r="K141" s="63" t="s">
        <v>773</v>
      </c>
      <c r="L141" s="62" t="s">
        <v>690</v>
      </c>
      <c r="M141" s="63" t="s">
        <v>130</v>
      </c>
      <c r="N141" s="63" t="s">
        <v>728</v>
      </c>
      <c r="O141" s="62" t="s">
        <v>766</v>
      </c>
      <c r="P141" s="62" t="s">
        <v>394</v>
      </c>
      <c r="Q141" s="63" t="s">
        <v>395</v>
      </c>
      <c r="R141" s="63" t="s">
        <v>625</v>
      </c>
      <c r="S141" s="66" t="s">
        <v>397</v>
      </c>
      <c r="T141" s="77" t="s">
        <v>944</v>
      </c>
      <c r="U141" s="67">
        <v>45425</v>
      </c>
      <c r="V141" s="93">
        <v>0.54166666666666696</v>
      </c>
      <c r="W141" s="65">
        <v>14613</v>
      </c>
      <c r="X141" s="65"/>
      <c r="Y141" s="73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</row>
    <row r="142" spans="1:61" s="68" customFormat="1" ht="47.25" x14ac:dyDescent="0.25">
      <c r="A142" s="61"/>
      <c r="B142" s="61">
        <v>139</v>
      </c>
      <c r="C142" s="78"/>
      <c r="D142" s="78"/>
      <c r="E142" s="62" t="s">
        <v>767</v>
      </c>
      <c r="F142" s="94">
        <v>5031141787</v>
      </c>
      <c r="G142" s="71" t="s">
        <v>774</v>
      </c>
      <c r="H142" s="71" t="s">
        <v>651</v>
      </c>
      <c r="I142" s="72" t="s">
        <v>98</v>
      </c>
      <c r="J142" s="62">
        <v>24211</v>
      </c>
      <c r="K142" s="63" t="s">
        <v>775</v>
      </c>
      <c r="L142" s="62" t="s">
        <v>776</v>
      </c>
      <c r="M142" s="63" t="s">
        <v>130</v>
      </c>
      <c r="N142" s="63" t="s">
        <v>728</v>
      </c>
      <c r="O142" s="62" t="s">
        <v>766</v>
      </c>
      <c r="P142" s="62" t="s">
        <v>394</v>
      </c>
      <c r="Q142" s="63" t="s">
        <v>395</v>
      </c>
      <c r="R142" s="63" t="s">
        <v>625</v>
      </c>
      <c r="S142" s="66" t="s">
        <v>397</v>
      </c>
      <c r="T142" s="77" t="s">
        <v>944</v>
      </c>
      <c r="U142" s="67">
        <v>45425</v>
      </c>
      <c r="V142" s="93">
        <v>0.54166666666666696</v>
      </c>
      <c r="W142" s="65">
        <v>14613</v>
      </c>
      <c r="X142" s="65"/>
      <c r="Y142" s="73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</row>
    <row r="143" spans="1:61" s="68" customFormat="1" ht="47.25" x14ac:dyDescent="0.25">
      <c r="A143" s="61"/>
      <c r="B143" s="61">
        <v>140</v>
      </c>
      <c r="C143" s="78"/>
      <c r="D143" s="78"/>
      <c r="E143" s="62" t="s">
        <v>777</v>
      </c>
      <c r="F143" s="94">
        <v>5031135448</v>
      </c>
      <c r="G143" s="71" t="s">
        <v>778</v>
      </c>
      <c r="H143" s="71" t="s">
        <v>160</v>
      </c>
      <c r="I143" s="72" t="s">
        <v>112</v>
      </c>
      <c r="J143" s="62">
        <v>24467</v>
      </c>
      <c r="K143" s="63" t="s">
        <v>100</v>
      </c>
      <c r="L143" s="62" t="s">
        <v>528</v>
      </c>
      <c r="M143" s="63" t="s">
        <v>101</v>
      </c>
      <c r="N143" s="63" t="s">
        <v>360</v>
      </c>
      <c r="O143" s="62" t="s">
        <v>779</v>
      </c>
      <c r="P143" s="62" t="s">
        <v>411</v>
      </c>
      <c r="Q143" s="63" t="s">
        <v>395</v>
      </c>
      <c r="R143" s="63" t="s">
        <v>149</v>
      </c>
      <c r="S143" s="66" t="s">
        <v>397</v>
      </c>
      <c r="T143" s="77" t="s">
        <v>944</v>
      </c>
      <c r="U143" s="67">
        <v>45425</v>
      </c>
      <c r="V143" s="93">
        <v>0.5625</v>
      </c>
      <c r="W143" s="65">
        <v>14613</v>
      </c>
      <c r="X143" s="65"/>
      <c r="Y143" s="73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</row>
    <row r="144" spans="1:61" s="68" customFormat="1" ht="47.25" x14ac:dyDescent="0.25">
      <c r="A144" s="61"/>
      <c r="B144" s="61">
        <v>141</v>
      </c>
      <c r="C144" s="78"/>
      <c r="D144" s="78"/>
      <c r="E144" s="62" t="s">
        <v>777</v>
      </c>
      <c r="F144" s="94">
        <v>5031135448</v>
      </c>
      <c r="G144" s="71" t="s">
        <v>780</v>
      </c>
      <c r="H144" s="71" t="s">
        <v>781</v>
      </c>
      <c r="I144" s="72" t="s">
        <v>287</v>
      </c>
      <c r="J144" s="62">
        <v>27978</v>
      </c>
      <c r="K144" s="63" t="s">
        <v>782</v>
      </c>
      <c r="L144" s="62" t="s">
        <v>393</v>
      </c>
      <c r="M144" s="63" t="s">
        <v>130</v>
      </c>
      <c r="N144" s="63" t="s">
        <v>728</v>
      </c>
      <c r="O144" s="62"/>
      <c r="P144" s="62" t="s">
        <v>411</v>
      </c>
      <c r="Q144" s="63" t="s">
        <v>395</v>
      </c>
      <c r="R144" s="63" t="s">
        <v>131</v>
      </c>
      <c r="S144" s="66" t="s">
        <v>397</v>
      </c>
      <c r="T144" s="77" t="s">
        <v>944</v>
      </c>
      <c r="U144" s="67">
        <v>45425</v>
      </c>
      <c r="V144" s="93">
        <v>0.5625</v>
      </c>
      <c r="W144" s="65">
        <v>14603</v>
      </c>
      <c r="X144" s="65"/>
      <c r="Y144" s="73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</row>
    <row r="145" spans="1:61" s="68" customFormat="1" ht="47.25" x14ac:dyDescent="0.25">
      <c r="A145" s="61"/>
      <c r="B145" s="61">
        <v>142</v>
      </c>
      <c r="C145" s="78"/>
      <c r="D145" s="78"/>
      <c r="E145" s="62" t="s">
        <v>783</v>
      </c>
      <c r="F145" s="94">
        <v>5029191396</v>
      </c>
      <c r="G145" s="71" t="s">
        <v>784</v>
      </c>
      <c r="H145" s="71" t="s">
        <v>537</v>
      </c>
      <c r="I145" s="72" t="s">
        <v>98</v>
      </c>
      <c r="J145" s="62">
        <v>28940</v>
      </c>
      <c r="K145" s="63" t="s">
        <v>504</v>
      </c>
      <c r="L145" s="62" t="s">
        <v>748</v>
      </c>
      <c r="M145" s="63" t="s">
        <v>130</v>
      </c>
      <c r="N145" s="63" t="s">
        <v>410</v>
      </c>
      <c r="O145" s="62"/>
      <c r="P145" s="62" t="s">
        <v>394</v>
      </c>
      <c r="Q145" s="63" t="s">
        <v>395</v>
      </c>
      <c r="R145" s="63" t="s">
        <v>131</v>
      </c>
      <c r="S145" s="66" t="s">
        <v>397</v>
      </c>
      <c r="T145" s="77" t="s">
        <v>944</v>
      </c>
      <c r="U145" s="67">
        <v>45425</v>
      </c>
      <c r="V145" s="93">
        <v>0.5625</v>
      </c>
      <c r="W145" s="65">
        <v>14603</v>
      </c>
      <c r="X145" s="65"/>
      <c r="Y145" s="73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</row>
    <row r="146" spans="1:61" s="68" customFormat="1" ht="47.25" x14ac:dyDescent="0.25">
      <c r="A146" s="61"/>
      <c r="B146" s="61">
        <v>143</v>
      </c>
      <c r="C146" s="78"/>
      <c r="D146" s="78"/>
      <c r="E146" s="62" t="s">
        <v>783</v>
      </c>
      <c r="F146" s="94">
        <v>5029191396</v>
      </c>
      <c r="G146" s="71" t="s">
        <v>785</v>
      </c>
      <c r="H146" s="71" t="s">
        <v>615</v>
      </c>
      <c r="I146" s="72" t="s">
        <v>786</v>
      </c>
      <c r="J146" s="62">
        <v>32851</v>
      </c>
      <c r="K146" s="63" t="s">
        <v>787</v>
      </c>
      <c r="L146" s="62" t="s">
        <v>788</v>
      </c>
      <c r="M146" s="63" t="s">
        <v>130</v>
      </c>
      <c r="N146" s="63" t="s">
        <v>410</v>
      </c>
      <c r="O146" s="62"/>
      <c r="P146" s="62" t="s">
        <v>394</v>
      </c>
      <c r="Q146" s="63" t="s">
        <v>395</v>
      </c>
      <c r="R146" s="63" t="s">
        <v>131</v>
      </c>
      <c r="S146" s="66" t="s">
        <v>397</v>
      </c>
      <c r="T146" s="77" t="s">
        <v>949</v>
      </c>
      <c r="U146" s="67">
        <v>45425</v>
      </c>
      <c r="V146" s="93">
        <v>0.5625</v>
      </c>
      <c r="W146" s="65">
        <v>14542</v>
      </c>
      <c r="X146" s="65"/>
      <c r="Y146" s="73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</row>
    <row r="147" spans="1:61" s="68" customFormat="1" ht="47.25" x14ac:dyDescent="0.25">
      <c r="A147" s="61"/>
      <c r="B147" s="61">
        <v>144</v>
      </c>
      <c r="C147" s="78"/>
      <c r="D147" s="78"/>
      <c r="E147" s="62" t="s">
        <v>783</v>
      </c>
      <c r="F147" s="94">
        <v>5029191396</v>
      </c>
      <c r="G147" s="71" t="s">
        <v>789</v>
      </c>
      <c r="H147" s="71" t="s">
        <v>790</v>
      </c>
      <c r="I147" s="72" t="s">
        <v>167</v>
      </c>
      <c r="J147" s="62">
        <v>26493</v>
      </c>
      <c r="K147" s="63" t="s">
        <v>791</v>
      </c>
      <c r="L147" s="62" t="s">
        <v>473</v>
      </c>
      <c r="M147" s="63" t="s">
        <v>130</v>
      </c>
      <c r="N147" s="63" t="s">
        <v>410</v>
      </c>
      <c r="O147" s="62"/>
      <c r="P147" s="62" t="s">
        <v>394</v>
      </c>
      <c r="Q147" s="63" t="s">
        <v>395</v>
      </c>
      <c r="R147" s="63" t="s">
        <v>131</v>
      </c>
      <c r="S147" s="66" t="s">
        <v>397</v>
      </c>
      <c r="T147" s="77" t="s">
        <v>950</v>
      </c>
      <c r="U147" s="67">
        <v>45425</v>
      </c>
      <c r="V147" s="93">
        <v>0.5625</v>
      </c>
      <c r="W147" s="65">
        <v>14542</v>
      </c>
      <c r="X147" s="65"/>
      <c r="Y147" s="73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</row>
    <row r="148" spans="1:61" s="68" customFormat="1" ht="47.25" x14ac:dyDescent="0.25">
      <c r="A148" s="61"/>
      <c r="B148" s="61">
        <v>145</v>
      </c>
      <c r="C148" s="78"/>
      <c r="D148" s="78"/>
      <c r="E148" s="62" t="s">
        <v>792</v>
      </c>
      <c r="F148" s="94">
        <v>5074079910</v>
      </c>
      <c r="G148" s="71" t="s">
        <v>793</v>
      </c>
      <c r="H148" s="71" t="s">
        <v>111</v>
      </c>
      <c r="I148" s="72" t="s">
        <v>98</v>
      </c>
      <c r="J148" s="62">
        <v>23770</v>
      </c>
      <c r="K148" s="63" t="s">
        <v>504</v>
      </c>
      <c r="L148" s="62" t="s">
        <v>426</v>
      </c>
      <c r="M148" s="63" t="s">
        <v>101</v>
      </c>
      <c r="N148" s="63" t="s">
        <v>410</v>
      </c>
      <c r="O148" s="62" t="s">
        <v>794</v>
      </c>
      <c r="P148" s="62" t="s">
        <v>411</v>
      </c>
      <c r="Q148" s="63" t="s">
        <v>395</v>
      </c>
      <c r="R148" s="63" t="s">
        <v>795</v>
      </c>
      <c r="S148" s="66" t="s">
        <v>397</v>
      </c>
      <c r="T148" s="77" t="s">
        <v>950</v>
      </c>
      <c r="U148" s="67">
        <v>45425</v>
      </c>
      <c r="V148" s="93">
        <v>0.5625</v>
      </c>
      <c r="W148" s="65">
        <v>14542</v>
      </c>
      <c r="X148" s="65"/>
      <c r="Y148" s="73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</row>
    <row r="149" spans="1:61" s="68" customFormat="1" ht="47.25" x14ac:dyDescent="0.25">
      <c r="A149" s="61"/>
      <c r="B149" s="61">
        <v>146</v>
      </c>
      <c r="C149" s="78"/>
      <c r="D149" s="78"/>
      <c r="E149" s="62" t="s">
        <v>796</v>
      </c>
      <c r="F149" s="94">
        <v>5010027811</v>
      </c>
      <c r="G149" s="71" t="s">
        <v>797</v>
      </c>
      <c r="H149" s="71" t="s">
        <v>300</v>
      </c>
      <c r="I149" s="72" t="s">
        <v>123</v>
      </c>
      <c r="J149" s="62">
        <v>26412</v>
      </c>
      <c r="K149" s="63" t="s">
        <v>798</v>
      </c>
      <c r="L149" s="62" t="s">
        <v>799</v>
      </c>
      <c r="M149" s="63" t="s">
        <v>101</v>
      </c>
      <c r="N149" s="63" t="s">
        <v>410</v>
      </c>
      <c r="O149" s="62" t="s">
        <v>800</v>
      </c>
      <c r="P149" s="62" t="s">
        <v>394</v>
      </c>
      <c r="Q149" s="63" t="s">
        <v>801</v>
      </c>
      <c r="R149" s="63" t="s">
        <v>102</v>
      </c>
      <c r="S149" s="66" t="s">
        <v>397</v>
      </c>
      <c r="T149" s="77" t="s">
        <v>944</v>
      </c>
      <c r="U149" s="67">
        <v>45425</v>
      </c>
      <c r="V149" s="93">
        <v>0.5625</v>
      </c>
      <c r="W149" s="65">
        <v>14548</v>
      </c>
      <c r="X149" s="65"/>
      <c r="Y149" s="73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</row>
    <row r="150" spans="1:61" s="68" customFormat="1" ht="47.25" x14ac:dyDescent="0.25">
      <c r="A150" s="61"/>
      <c r="B150" s="61">
        <v>147</v>
      </c>
      <c r="C150" s="78"/>
      <c r="D150" s="78"/>
      <c r="E150" s="62" t="s">
        <v>802</v>
      </c>
      <c r="F150" s="94">
        <v>5031075380</v>
      </c>
      <c r="G150" s="71" t="s">
        <v>803</v>
      </c>
      <c r="H150" s="71" t="s">
        <v>196</v>
      </c>
      <c r="I150" s="72" t="s">
        <v>119</v>
      </c>
      <c r="J150" s="62">
        <v>26057</v>
      </c>
      <c r="K150" s="63" t="s">
        <v>804</v>
      </c>
      <c r="L150" s="62" t="s">
        <v>805</v>
      </c>
      <c r="M150" s="63" t="s">
        <v>130</v>
      </c>
      <c r="N150" s="63" t="s">
        <v>806</v>
      </c>
      <c r="O150" s="62" t="s">
        <v>807</v>
      </c>
      <c r="P150" s="62" t="s">
        <v>384</v>
      </c>
      <c r="Q150" s="63" t="s">
        <v>808</v>
      </c>
      <c r="R150" s="63" t="s">
        <v>807</v>
      </c>
      <c r="S150" s="66" t="s">
        <v>387</v>
      </c>
      <c r="T150" s="77" t="s">
        <v>951</v>
      </c>
      <c r="U150" s="67">
        <v>45425</v>
      </c>
      <c r="V150" s="93">
        <v>0.5625</v>
      </c>
      <c r="W150" s="65">
        <v>14549</v>
      </c>
      <c r="X150" s="65"/>
      <c r="Y150" s="73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</row>
    <row r="151" spans="1:61" s="68" customFormat="1" ht="47.25" x14ac:dyDescent="0.25">
      <c r="A151" s="61"/>
      <c r="B151" s="61">
        <v>148</v>
      </c>
      <c r="C151" s="78"/>
      <c r="D151" s="78"/>
      <c r="E151" s="62" t="s">
        <v>802</v>
      </c>
      <c r="F151" s="94">
        <v>5031075380</v>
      </c>
      <c r="G151" s="71" t="s">
        <v>809</v>
      </c>
      <c r="H151" s="71" t="s">
        <v>810</v>
      </c>
      <c r="I151" s="72" t="s">
        <v>811</v>
      </c>
      <c r="J151" s="62">
        <v>37489</v>
      </c>
      <c r="K151" s="63" t="s">
        <v>812</v>
      </c>
      <c r="L151" s="62" t="s">
        <v>813</v>
      </c>
      <c r="M151" s="63" t="s">
        <v>115</v>
      </c>
      <c r="N151" s="63" t="s">
        <v>806</v>
      </c>
      <c r="O151" s="62" t="s">
        <v>814</v>
      </c>
      <c r="P151" s="62" t="s">
        <v>384</v>
      </c>
      <c r="Q151" s="63" t="s">
        <v>808</v>
      </c>
      <c r="R151" s="63" t="s">
        <v>807</v>
      </c>
      <c r="S151" s="66" t="s">
        <v>387</v>
      </c>
      <c r="T151" s="77" t="s">
        <v>951</v>
      </c>
      <c r="U151" s="67">
        <v>45425</v>
      </c>
      <c r="V151" s="93">
        <v>0.5625</v>
      </c>
      <c r="W151" s="65">
        <v>14551</v>
      </c>
      <c r="X151" s="65"/>
      <c r="Y151" s="73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</row>
    <row r="152" spans="1:61" s="68" customFormat="1" ht="47.25" x14ac:dyDescent="0.25">
      <c r="A152" s="61"/>
      <c r="B152" s="61">
        <v>149</v>
      </c>
      <c r="C152" s="78"/>
      <c r="D152" s="78"/>
      <c r="E152" s="62" t="s">
        <v>815</v>
      </c>
      <c r="F152" s="94">
        <v>5007032794</v>
      </c>
      <c r="G152" s="71" t="s">
        <v>816</v>
      </c>
      <c r="H152" s="71" t="s">
        <v>97</v>
      </c>
      <c r="I152" s="72" t="s">
        <v>185</v>
      </c>
      <c r="J152" s="62">
        <v>34671</v>
      </c>
      <c r="K152" s="63" t="s">
        <v>181</v>
      </c>
      <c r="L152" s="62" t="s">
        <v>817</v>
      </c>
      <c r="M152" s="63" t="s">
        <v>130</v>
      </c>
      <c r="N152" s="63" t="s">
        <v>410</v>
      </c>
      <c r="O152" s="62"/>
      <c r="P152" s="62" t="s">
        <v>394</v>
      </c>
      <c r="Q152" s="63" t="s">
        <v>395</v>
      </c>
      <c r="R152" s="63" t="s">
        <v>131</v>
      </c>
      <c r="S152" s="66" t="s">
        <v>397</v>
      </c>
      <c r="T152" s="77" t="s">
        <v>951</v>
      </c>
      <c r="U152" s="67">
        <v>45425</v>
      </c>
      <c r="V152" s="93">
        <v>0.5625</v>
      </c>
      <c r="W152" s="65">
        <v>14551</v>
      </c>
      <c r="X152" s="65"/>
      <c r="Y152" s="73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</row>
    <row r="153" spans="1:61" s="68" customFormat="1" ht="47.25" x14ac:dyDescent="0.25">
      <c r="A153" s="61"/>
      <c r="B153" s="61">
        <v>150</v>
      </c>
      <c r="C153" s="78"/>
      <c r="D153" s="78"/>
      <c r="E153" s="62" t="s">
        <v>815</v>
      </c>
      <c r="F153" s="94">
        <v>5007032794</v>
      </c>
      <c r="G153" s="71" t="s">
        <v>818</v>
      </c>
      <c r="H153" s="71" t="s">
        <v>819</v>
      </c>
      <c r="I153" s="72" t="s">
        <v>820</v>
      </c>
      <c r="J153" s="62">
        <v>36016</v>
      </c>
      <c r="K153" s="63" t="s">
        <v>821</v>
      </c>
      <c r="L153" s="62" t="s">
        <v>817</v>
      </c>
      <c r="M153" s="63" t="s">
        <v>130</v>
      </c>
      <c r="N153" s="63" t="s">
        <v>410</v>
      </c>
      <c r="O153" s="62"/>
      <c r="P153" s="62" t="s">
        <v>394</v>
      </c>
      <c r="Q153" s="63" t="s">
        <v>395</v>
      </c>
      <c r="R153" s="63" t="s">
        <v>131</v>
      </c>
      <c r="S153" s="66" t="s">
        <v>397</v>
      </c>
      <c r="T153" s="77" t="s">
        <v>952</v>
      </c>
      <c r="U153" s="67">
        <v>45425</v>
      </c>
      <c r="V153" s="93">
        <v>0.5625</v>
      </c>
      <c r="W153" s="65">
        <v>14554</v>
      </c>
      <c r="X153" s="65"/>
      <c r="Y153" s="73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</row>
    <row r="154" spans="1:61" s="68" customFormat="1" ht="47.25" x14ac:dyDescent="0.25">
      <c r="A154" s="61"/>
      <c r="B154" s="61">
        <v>151</v>
      </c>
      <c r="C154" s="78"/>
      <c r="D154" s="78"/>
      <c r="E154" s="62" t="s">
        <v>815</v>
      </c>
      <c r="F154" s="94">
        <v>5007032794</v>
      </c>
      <c r="G154" s="71" t="s">
        <v>822</v>
      </c>
      <c r="H154" s="71" t="s">
        <v>823</v>
      </c>
      <c r="I154" s="72" t="s">
        <v>161</v>
      </c>
      <c r="J154" s="62">
        <v>35463</v>
      </c>
      <c r="K154" s="63" t="s">
        <v>824</v>
      </c>
      <c r="L154" s="62" t="s">
        <v>817</v>
      </c>
      <c r="M154" s="63" t="s">
        <v>130</v>
      </c>
      <c r="N154" s="63" t="s">
        <v>410</v>
      </c>
      <c r="O154" s="62"/>
      <c r="P154" s="62" t="s">
        <v>394</v>
      </c>
      <c r="Q154" s="63" t="s">
        <v>395</v>
      </c>
      <c r="R154" s="63" t="s">
        <v>131</v>
      </c>
      <c r="S154" s="66" t="s">
        <v>397</v>
      </c>
      <c r="T154" s="77" t="s">
        <v>952</v>
      </c>
      <c r="U154" s="67">
        <v>45425</v>
      </c>
      <c r="V154" s="93">
        <v>0.5625</v>
      </c>
      <c r="W154" s="65">
        <v>14554</v>
      </c>
      <c r="X154" s="65"/>
      <c r="Y154" s="73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</row>
    <row r="155" spans="1:61" s="68" customFormat="1" ht="47.25" x14ac:dyDescent="0.25">
      <c r="A155" s="61"/>
      <c r="B155" s="61">
        <v>152</v>
      </c>
      <c r="C155" s="78"/>
      <c r="D155" s="78"/>
      <c r="E155" s="62" t="s">
        <v>825</v>
      </c>
      <c r="F155" s="94">
        <v>5044000825</v>
      </c>
      <c r="G155" s="71" t="s">
        <v>826</v>
      </c>
      <c r="H155" s="71" t="s">
        <v>229</v>
      </c>
      <c r="I155" s="72" t="s">
        <v>119</v>
      </c>
      <c r="J155" s="62">
        <v>25927</v>
      </c>
      <c r="K155" s="63" t="s">
        <v>827</v>
      </c>
      <c r="L155" s="62" t="s">
        <v>624</v>
      </c>
      <c r="M155" s="63" t="s">
        <v>101</v>
      </c>
      <c r="N155" s="63" t="s">
        <v>828</v>
      </c>
      <c r="O155" s="62" t="s">
        <v>829</v>
      </c>
      <c r="P155" s="62" t="s">
        <v>411</v>
      </c>
      <c r="Q155" s="63" t="str">
        <f>$Q$5</f>
        <v>общая (электроэнергетика)</v>
      </c>
      <c r="R155" s="63" t="s">
        <v>149</v>
      </c>
      <c r="S155" s="66" t="s">
        <v>397</v>
      </c>
      <c r="T155" s="77" t="s">
        <v>952</v>
      </c>
      <c r="U155" s="67">
        <v>45425</v>
      </c>
      <c r="V155" s="93">
        <v>0.5625</v>
      </c>
      <c r="W155" s="65">
        <v>14554</v>
      </c>
      <c r="X155" s="65"/>
      <c r="Y155" s="73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</row>
    <row r="156" spans="1:61" s="68" customFormat="1" ht="47.25" x14ac:dyDescent="0.25">
      <c r="A156" s="61"/>
      <c r="B156" s="61">
        <v>153</v>
      </c>
      <c r="C156" s="78"/>
      <c r="D156" s="78"/>
      <c r="E156" s="62" t="s">
        <v>825</v>
      </c>
      <c r="F156" s="94">
        <v>5044000825</v>
      </c>
      <c r="G156" s="71" t="s">
        <v>830</v>
      </c>
      <c r="H156" s="71" t="s">
        <v>526</v>
      </c>
      <c r="I156" s="72" t="s">
        <v>112</v>
      </c>
      <c r="J156" s="62">
        <v>27630</v>
      </c>
      <c r="K156" s="63" t="s">
        <v>827</v>
      </c>
      <c r="L156" s="62" t="s">
        <v>750</v>
      </c>
      <c r="M156" s="63" t="s">
        <v>101</v>
      </c>
      <c r="N156" s="63" t="s">
        <v>828</v>
      </c>
      <c r="O156" s="62" t="s">
        <v>831</v>
      </c>
      <c r="P156" s="62" t="s">
        <v>411</v>
      </c>
      <c r="Q156" s="63" t="s">
        <v>395</v>
      </c>
      <c r="R156" s="63" t="s">
        <v>149</v>
      </c>
      <c r="S156" s="66" t="s">
        <v>397</v>
      </c>
      <c r="T156" s="77" t="s">
        <v>952</v>
      </c>
      <c r="U156" s="67">
        <v>45425</v>
      </c>
      <c r="V156" s="93">
        <v>0.5625</v>
      </c>
      <c r="W156" s="65">
        <v>14556</v>
      </c>
      <c r="X156" s="65"/>
      <c r="Y156" s="73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</row>
    <row r="157" spans="1:61" s="68" customFormat="1" ht="47.25" x14ac:dyDescent="0.25">
      <c r="A157" s="61"/>
      <c r="B157" s="61">
        <v>154</v>
      </c>
      <c r="C157" s="78"/>
      <c r="D157" s="78"/>
      <c r="E157" s="62" t="s">
        <v>832</v>
      </c>
      <c r="F157" s="94">
        <v>5032235283</v>
      </c>
      <c r="G157" s="71" t="s">
        <v>833</v>
      </c>
      <c r="H157" s="71" t="s">
        <v>160</v>
      </c>
      <c r="I157" s="72" t="s">
        <v>185</v>
      </c>
      <c r="J157" s="62">
        <v>29055</v>
      </c>
      <c r="K157" s="63" t="s">
        <v>834</v>
      </c>
      <c r="L157" s="62" t="s">
        <v>449</v>
      </c>
      <c r="M157" s="63" t="s">
        <v>115</v>
      </c>
      <c r="N157" s="63" t="s">
        <v>410</v>
      </c>
      <c r="O157" s="62" t="s">
        <v>835</v>
      </c>
      <c r="P157" s="62" t="s">
        <v>394</v>
      </c>
      <c r="Q157" s="63" t="s">
        <v>395</v>
      </c>
      <c r="R157" s="63" t="s">
        <v>116</v>
      </c>
      <c r="S157" s="66" t="s">
        <v>397</v>
      </c>
      <c r="T157" s="77" t="s">
        <v>952</v>
      </c>
      <c r="U157" s="67">
        <v>45425</v>
      </c>
      <c r="V157" s="93">
        <v>0.58333333333333304</v>
      </c>
      <c r="W157" s="65">
        <v>14556</v>
      </c>
      <c r="X157" s="65"/>
      <c r="Y157" s="73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</row>
    <row r="158" spans="1:61" s="68" customFormat="1" ht="47.25" x14ac:dyDescent="0.25">
      <c r="A158" s="61"/>
      <c r="B158" s="61">
        <v>155</v>
      </c>
      <c r="C158" s="78"/>
      <c r="D158" s="78"/>
      <c r="E158" s="62" t="s">
        <v>836</v>
      </c>
      <c r="F158" s="94">
        <v>5042047507</v>
      </c>
      <c r="G158" s="71" t="s">
        <v>837</v>
      </c>
      <c r="H158" s="71" t="s">
        <v>192</v>
      </c>
      <c r="I158" s="72" t="s">
        <v>358</v>
      </c>
      <c r="J158" s="62">
        <v>25063</v>
      </c>
      <c r="K158" s="63" t="s">
        <v>838</v>
      </c>
      <c r="L158" s="62" t="s">
        <v>435</v>
      </c>
      <c r="M158" s="63" t="s">
        <v>115</v>
      </c>
      <c r="N158" s="63" t="s">
        <v>410</v>
      </c>
      <c r="O158" s="62" t="s">
        <v>839</v>
      </c>
      <c r="P158" s="62" t="s">
        <v>411</v>
      </c>
      <c r="Q158" s="63" t="s">
        <v>395</v>
      </c>
      <c r="R158" s="63" t="s">
        <v>149</v>
      </c>
      <c r="S158" s="66" t="s">
        <v>397</v>
      </c>
      <c r="T158" s="77" t="s">
        <v>953</v>
      </c>
      <c r="U158" s="67">
        <v>45425</v>
      </c>
      <c r="V158" s="93">
        <v>0.58333333333333304</v>
      </c>
      <c r="W158" s="65">
        <v>14557</v>
      </c>
      <c r="X158" s="65"/>
      <c r="Y158" s="73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</row>
    <row r="159" spans="1:61" s="68" customFormat="1" ht="47.25" x14ac:dyDescent="0.25">
      <c r="A159" s="61"/>
      <c r="B159" s="61">
        <v>156</v>
      </c>
      <c r="C159" s="78"/>
      <c r="D159" s="78"/>
      <c r="E159" s="62" t="s">
        <v>840</v>
      </c>
      <c r="F159" s="94">
        <v>5027195980</v>
      </c>
      <c r="G159" s="71" t="s">
        <v>841</v>
      </c>
      <c r="H159" s="71" t="s">
        <v>192</v>
      </c>
      <c r="I159" s="72" t="s">
        <v>98</v>
      </c>
      <c r="J159" s="62">
        <v>29315</v>
      </c>
      <c r="K159" s="63" t="s">
        <v>181</v>
      </c>
      <c r="L159" s="62" t="s">
        <v>750</v>
      </c>
      <c r="M159" s="63" t="s">
        <v>115</v>
      </c>
      <c r="N159" s="63" t="s">
        <v>410</v>
      </c>
      <c r="O159" s="62" t="s">
        <v>842</v>
      </c>
      <c r="P159" s="62" t="s">
        <v>394</v>
      </c>
      <c r="Q159" s="63" t="s">
        <v>395</v>
      </c>
      <c r="R159" s="63" t="s">
        <v>137</v>
      </c>
      <c r="S159" s="66" t="s">
        <v>397</v>
      </c>
      <c r="T159" s="77" t="s">
        <v>954</v>
      </c>
      <c r="U159" s="67">
        <v>45425</v>
      </c>
      <c r="V159" s="93">
        <v>0.58333333333333304</v>
      </c>
      <c r="W159" s="65">
        <v>14558</v>
      </c>
      <c r="X159" s="65"/>
      <c r="Y159" s="73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</row>
    <row r="160" spans="1:61" s="68" customFormat="1" ht="47.25" x14ac:dyDescent="0.25">
      <c r="A160" s="61"/>
      <c r="B160" s="61">
        <v>157</v>
      </c>
      <c r="C160" s="78"/>
      <c r="D160" s="78"/>
      <c r="E160" s="62" t="s">
        <v>843</v>
      </c>
      <c r="F160" s="94">
        <v>5036083507</v>
      </c>
      <c r="G160" s="71" t="s">
        <v>844</v>
      </c>
      <c r="H160" s="71" t="s">
        <v>760</v>
      </c>
      <c r="I160" s="72" t="s">
        <v>123</v>
      </c>
      <c r="J160" s="62">
        <v>29375</v>
      </c>
      <c r="K160" s="63" t="s">
        <v>845</v>
      </c>
      <c r="L160" s="62" t="s">
        <v>393</v>
      </c>
      <c r="M160" s="63" t="s">
        <v>115</v>
      </c>
      <c r="N160" s="63" t="s">
        <v>410</v>
      </c>
      <c r="O160" s="62" t="s">
        <v>846</v>
      </c>
      <c r="P160" s="62" t="s">
        <v>411</v>
      </c>
      <c r="Q160" s="63" t="s">
        <v>655</v>
      </c>
      <c r="R160" s="63" t="s">
        <v>116</v>
      </c>
      <c r="S160" s="66" t="s">
        <v>397</v>
      </c>
      <c r="T160" s="77" t="s">
        <v>955</v>
      </c>
      <c r="U160" s="67">
        <v>45425</v>
      </c>
      <c r="V160" s="93">
        <v>0.58333333333333304</v>
      </c>
      <c r="W160" s="65">
        <v>14559</v>
      </c>
      <c r="X160" s="65"/>
      <c r="Y160" s="73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</row>
    <row r="161" spans="1:61" s="68" customFormat="1" ht="47.25" x14ac:dyDescent="0.25">
      <c r="A161" s="61"/>
      <c r="B161" s="61">
        <v>158</v>
      </c>
      <c r="C161" s="78"/>
      <c r="D161" s="78"/>
      <c r="E161" s="62" t="s">
        <v>843</v>
      </c>
      <c r="F161" s="94">
        <v>5036083507</v>
      </c>
      <c r="G161" s="71" t="s">
        <v>847</v>
      </c>
      <c r="H161" s="71" t="s">
        <v>848</v>
      </c>
      <c r="I161" s="72" t="s">
        <v>185</v>
      </c>
      <c r="J161" s="62">
        <v>30564</v>
      </c>
      <c r="K161" s="63" t="s">
        <v>849</v>
      </c>
      <c r="L161" s="62" t="s">
        <v>460</v>
      </c>
      <c r="M161" s="63" t="s">
        <v>115</v>
      </c>
      <c r="N161" s="63" t="s">
        <v>410</v>
      </c>
      <c r="O161" s="62" t="s">
        <v>846</v>
      </c>
      <c r="P161" s="62" t="s">
        <v>411</v>
      </c>
      <c r="Q161" s="63" t="s">
        <v>655</v>
      </c>
      <c r="R161" s="63" t="s">
        <v>116</v>
      </c>
      <c r="S161" s="66" t="s">
        <v>397</v>
      </c>
      <c r="T161" s="77" t="s">
        <v>955</v>
      </c>
      <c r="U161" s="67">
        <v>45425</v>
      </c>
      <c r="V161" s="93">
        <v>0.58333333333333304</v>
      </c>
      <c r="W161" s="65">
        <v>14562</v>
      </c>
      <c r="X161" s="65"/>
      <c r="Y161" s="73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</row>
    <row r="162" spans="1:61" s="68" customFormat="1" ht="47.25" x14ac:dyDescent="0.25">
      <c r="A162" s="61"/>
      <c r="B162" s="61">
        <v>159</v>
      </c>
      <c r="C162" s="78"/>
      <c r="D162" s="78"/>
      <c r="E162" s="62" t="s">
        <v>843</v>
      </c>
      <c r="F162" s="94">
        <v>5036083507</v>
      </c>
      <c r="G162" s="71" t="s">
        <v>850</v>
      </c>
      <c r="H162" s="71" t="s">
        <v>160</v>
      </c>
      <c r="I162" s="72" t="s">
        <v>167</v>
      </c>
      <c r="J162" s="62">
        <v>37127</v>
      </c>
      <c r="K162" s="63" t="s">
        <v>849</v>
      </c>
      <c r="L162" s="62" t="s">
        <v>851</v>
      </c>
      <c r="M162" s="63" t="s">
        <v>130</v>
      </c>
      <c r="N162" s="63" t="s">
        <v>410</v>
      </c>
      <c r="O162" s="62" t="s">
        <v>852</v>
      </c>
      <c r="P162" s="62" t="s">
        <v>411</v>
      </c>
      <c r="Q162" s="63" t="s">
        <v>655</v>
      </c>
      <c r="R162" s="63" t="s">
        <v>131</v>
      </c>
      <c r="S162" s="66" t="s">
        <v>397</v>
      </c>
      <c r="T162" s="77" t="s">
        <v>956</v>
      </c>
      <c r="U162" s="67">
        <v>45425</v>
      </c>
      <c r="V162" s="93">
        <v>0.58333333333333304</v>
      </c>
      <c r="W162" s="65">
        <v>14562</v>
      </c>
      <c r="X162" s="65"/>
      <c r="Y162" s="73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</row>
    <row r="163" spans="1:61" s="68" customFormat="1" ht="47.25" x14ac:dyDescent="0.25">
      <c r="A163" s="61"/>
      <c r="B163" s="61">
        <v>160</v>
      </c>
      <c r="C163" s="78"/>
      <c r="D163" s="78"/>
      <c r="E163" s="62" t="s">
        <v>843</v>
      </c>
      <c r="F163" s="94">
        <v>5036083507</v>
      </c>
      <c r="G163" s="71" t="s">
        <v>853</v>
      </c>
      <c r="H163" s="71" t="s">
        <v>283</v>
      </c>
      <c r="I163" s="72" t="s">
        <v>447</v>
      </c>
      <c r="J163" s="62">
        <v>32384</v>
      </c>
      <c r="K163" s="63" t="s">
        <v>849</v>
      </c>
      <c r="L163" s="62" t="s">
        <v>854</v>
      </c>
      <c r="M163" s="63" t="s">
        <v>115</v>
      </c>
      <c r="N163" s="63" t="s">
        <v>410</v>
      </c>
      <c r="O163" s="62" t="s">
        <v>846</v>
      </c>
      <c r="P163" s="62" t="s">
        <v>411</v>
      </c>
      <c r="Q163" s="63" t="s">
        <v>655</v>
      </c>
      <c r="R163" s="63" t="s">
        <v>116</v>
      </c>
      <c r="S163" s="66" t="s">
        <v>397</v>
      </c>
      <c r="T163" s="77" t="s">
        <v>956</v>
      </c>
      <c r="U163" s="67">
        <v>45425</v>
      </c>
      <c r="V163" s="93">
        <v>0.58333333333333304</v>
      </c>
      <c r="W163" s="65">
        <v>14562</v>
      </c>
      <c r="X163" s="65"/>
      <c r="Y163" s="73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</row>
    <row r="164" spans="1:61" s="68" customFormat="1" ht="63" x14ac:dyDescent="0.25">
      <c r="A164" s="61"/>
      <c r="B164" s="61">
        <v>161</v>
      </c>
      <c r="C164" s="78"/>
      <c r="D164" s="78"/>
      <c r="E164" s="62" t="s">
        <v>855</v>
      </c>
      <c r="F164" s="94">
        <v>5032292612</v>
      </c>
      <c r="G164" s="71" t="s">
        <v>856</v>
      </c>
      <c r="H164" s="71" t="s">
        <v>640</v>
      </c>
      <c r="I164" s="72" t="s">
        <v>287</v>
      </c>
      <c r="J164" s="62">
        <v>30364</v>
      </c>
      <c r="K164" s="63" t="s">
        <v>857</v>
      </c>
      <c r="L164" s="62" t="s">
        <v>858</v>
      </c>
      <c r="M164" s="63" t="s">
        <v>101</v>
      </c>
      <c r="N164" s="63" t="s">
        <v>491</v>
      </c>
      <c r="O164" s="62" t="s">
        <v>859</v>
      </c>
      <c r="P164" s="62" t="s">
        <v>384</v>
      </c>
      <c r="Q164" s="63" t="s">
        <v>860</v>
      </c>
      <c r="R164" s="63" t="s">
        <v>436</v>
      </c>
      <c r="S164" s="66" t="s">
        <v>387</v>
      </c>
      <c r="T164" s="77" t="s">
        <v>957</v>
      </c>
      <c r="U164" s="67">
        <v>45425</v>
      </c>
      <c r="V164" s="93">
        <v>0.58333333333333304</v>
      </c>
      <c r="W164" s="65">
        <v>14562</v>
      </c>
      <c r="X164" s="65"/>
      <c r="Y164" s="73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</row>
    <row r="165" spans="1:61" s="68" customFormat="1" ht="47.25" x14ac:dyDescent="0.25">
      <c r="A165" s="61"/>
      <c r="B165" s="61">
        <v>162</v>
      </c>
      <c r="C165" s="78"/>
      <c r="D165" s="78"/>
      <c r="E165" s="62" t="s">
        <v>855</v>
      </c>
      <c r="F165" s="94">
        <v>5032292612</v>
      </c>
      <c r="G165" s="71" t="s">
        <v>861</v>
      </c>
      <c r="H165" s="71" t="s">
        <v>156</v>
      </c>
      <c r="I165" s="72" t="s">
        <v>98</v>
      </c>
      <c r="J165" s="62">
        <v>23134</v>
      </c>
      <c r="K165" s="63" t="s">
        <v>862</v>
      </c>
      <c r="L165" s="62" t="s">
        <v>409</v>
      </c>
      <c r="M165" s="63" t="s">
        <v>101</v>
      </c>
      <c r="N165" s="63" t="s">
        <v>863</v>
      </c>
      <c r="O165" s="62" t="s">
        <v>864</v>
      </c>
      <c r="P165" s="62" t="s">
        <v>394</v>
      </c>
      <c r="Q165" s="63" t="s">
        <v>395</v>
      </c>
      <c r="R165" s="63" t="s">
        <v>102</v>
      </c>
      <c r="S165" s="66" t="s">
        <v>397</v>
      </c>
      <c r="T165" s="77" t="s">
        <v>958</v>
      </c>
      <c r="U165" s="67">
        <v>45425</v>
      </c>
      <c r="V165" s="93">
        <v>0.58333333333333304</v>
      </c>
      <c r="W165" s="65">
        <v>14563</v>
      </c>
      <c r="X165" s="65"/>
      <c r="Y165" s="73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</row>
    <row r="166" spans="1:61" s="68" customFormat="1" ht="31.5" x14ac:dyDescent="0.25">
      <c r="A166" s="61"/>
      <c r="B166" s="61">
        <v>163</v>
      </c>
      <c r="C166" s="78"/>
      <c r="D166" s="78"/>
      <c r="E166" s="62" t="s">
        <v>832</v>
      </c>
      <c r="F166" s="94">
        <v>5032235283</v>
      </c>
      <c r="G166" s="71" t="s">
        <v>865</v>
      </c>
      <c r="H166" s="71" t="s">
        <v>196</v>
      </c>
      <c r="I166" s="72" t="s">
        <v>866</v>
      </c>
      <c r="J166" s="62">
        <v>27324</v>
      </c>
      <c r="K166" s="63" t="s">
        <v>867</v>
      </c>
      <c r="L166" s="62" t="s">
        <v>393</v>
      </c>
      <c r="M166" s="63" t="s">
        <v>101</v>
      </c>
      <c r="N166" s="63" t="s">
        <v>383</v>
      </c>
      <c r="O166" s="62" t="s">
        <v>868</v>
      </c>
      <c r="P166" s="62" t="s">
        <v>384</v>
      </c>
      <c r="Q166" s="63" t="s">
        <v>869</v>
      </c>
      <c r="R166" s="63"/>
      <c r="S166" s="66" t="s">
        <v>387</v>
      </c>
      <c r="T166" s="77" t="s">
        <v>955</v>
      </c>
      <c r="U166" s="67">
        <v>45425</v>
      </c>
      <c r="V166" s="93">
        <v>0.58333333333333304</v>
      </c>
      <c r="W166" s="65">
        <v>14563</v>
      </c>
      <c r="X166" s="65"/>
      <c r="Y166" s="73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</row>
    <row r="167" spans="1:61" s="68" customFormat="1" ht="47.25" x14ac:dyDescent="0.25">
      <c r="A167" s="61"/>
      <c r="B167" s="61">
        <v>164</v>
      </c>
      <c r="C167" s="78"/>
      <c r="D167" s="78"/>
      <c r="E167" s="62" t="s">
        <v>832</v>
      </c>
      <c r="F167" s="94">
        <v>5032235283</v>
      </c>
      <c r="G167" s="71" t="s">
        <v>870</v>
      </c>
      <c r="H167" s="71" t="s">
        <v>871</v>
      </c>
      <c r="I167" s="72" t="s">
        <v>112</v>
      </c>
      <c r="J167" s="62">
        <v>21403</v>
      </c>
      <c r="K167" s="63" t="s">
        <v>872</v>
      </c>
      <c r="L167" s="62" t="s">
        <v>393</v>
      </c>
      <c r="M167" s="63" t="s">
        <v>130</v>
      </c>
      <c r="N167" s="63" t="s">
        <v>509</v>
      </c>
      <c r="O167" s="62" t="s">
        <v>436</v>
      </c>
      <c r="P167" s="62" t="s">
        <v>384</v>
      </c>
      <c r="Q167" s="63" t="s">
        <v>869</v>
      </c>
      <c r="R167" s="63"/>
      <c r="S167" s="66" t="s">
        <v>387</v>
      </c>
      <c r="T167" s="77" t="s">
        <v>959</v>
      </c>
      <c r="U167" s="67">
        <v>45425</v>
      </c>
      <c r="V167" s="93">
        <v>0.58333333333333304</v>
      </c>
      <c r="W167" s="65">
        <v>14564</v>
      </c>
      <c r="X167" s="65"/>
      <c r="Y167" s="73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</row>
    <row r="168" spans="1:61" s="68" customFormat="1" ht="31.5" x14ac:dyDescent="0.25">
      <c r="A168" s="61"/>
      <c r="B168" s="61">
        <v>165</v>
      </c>
      <c r="C168" s="78"/>
      <c r="D168" s="78"/>
      <c r="E168" s="62" t="s">
        <v>873</v>
      </c>
      <c r="F168" s="94">
        <v>5032071691</v>
      </c>
      <c r="G168" s="71" t="s">
        <v>874</v>
      </c>
      <c r="H168" s="71" t="s">
        <v>405</v>
      </c>
      <c r="I168" s="72" t="s">
        <v>112</v>
      </c>
      <c r="J168" s="62">
        <v>25901</v>
      </c>
      <c r="K168" s="63" t="s">
        <v>713</v>
      </c>
      <c r="L168" s="62" t="s">
        <v>854</v>
      </c>
      <c r="M168" s="63" t="s">
        <v>130</v>
      </c>
      <c r="N168" s="63" t="s">
        <v>875</v>
      </c>
      <c r="O168" s="62"/>
      <c r="P168" s="62" t="s">
        <v>384</v>
      </c>
      <c r="Q168" s="63" t="s">
        <v>869</v>
      </c>
      <c r="R168" s="63" t="s">
        <v>53</v>
      </c>
      <c r="S168" s="66" t="s">
        <v>387</v>
      </c>
      <c r="T168" s="77" t="s">
        <v>944</v>
      </c>
      <c r="U168" s="67">
        <v>45425</v>
      </c>
      <c r="V168" s="93">
        <v>0.58333333333333304</v>
      </c>
      <c r="W168" s="65">
        <v>14564</v>
      </c>
      <c r="X168" s="65"/>
      <c r="Y168" s="73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</row>
    <row r="169" spans="1:61" s="68" customFormat="1" ht="31.5" x14ac:dyDescent="0.25">
      <c r="A169" s="61"/>
      <c r="B169" s="61">
        <v>166</v>
      </c>
      <c r="C169" s="78"/>
      <c r="D169" s="78"/>
      <c r="E169" s="62" t="s">
        <v>876</v>
      </c>
      <c r="F169" s="94">
        <v>5032071691</v>
      </c>
      <c r="G169" s="71" t="s">
        <v>877</v>
      </c>
      <c r="H169" s="71" t="s">
        <v>533</v>
      </c>
      <c r="I169" s="72" t="s">
        <v>447</v>
      </c>
      <c r="J169" s="62">
        <v>23279</v>
      </c>
      <c r="K169" s="63" t="s">
        <v>713</v>
      </c>
      <c r="L169" s="62" t="s">
        <v>878</v>
      </c>
      <c r="M169" s="63" t="s">
        <v>130</v>
      </c>
      <c r="N169" s="63" t="s">
        <v>875</v>
      </c>
      <c r="O169" s="62"/>
      <c r="P169" s="62" t="s">
        <v>384</v>
      </c>
      <c r="Q169" s="63" t="s">
        <v>869</v>
      </c>
      <c r="R169" s="63" t="s">
        <v>53</v>
      </c>
      <c r="S169" s="66" t="s">
        <v>387</v>
      </c>
      <c r="T169" s="77" t="s">
        <v>960</v>
      </c>
      <c r="U169" s="67">
        <v>45425</v>
      </c>
      <c r="V169" s="93">
        <v>0.58333333333333304</v>
      </c>
      <c r="W169" s="65">
        <v>14565</v>
      </c>
      <c r="X169" s="65"/>
      <c r="Y169" s="73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</row>
    <row r="170" spans="1:61" s="68" customFormat="1" ht="47.25" x14ac:dyDescent="0.25">
      <c r="A170" s="61"/>
      <c r="B170" s="61">
        <v>167</v>
      </c>
      <c r="C170" s="78"/>
      <c r="D170" s="78"/>
      <c r="E170" s="62" t="s">
        <v>879</v>
      </c>
      <c r="F170" s="94">
        <v>7703270067</v>
      </c>
      <c r="G170" s="71" t="s">
        <v>880</v>
      </c>
      <c r="H170" s="71" t="s">
        <v>422</v>
      </c>
      <c r="I170" s="72" t="s">
        <v>786</v>
      </c>
      <c r="J170" s="62">
        <v>34981</v>
      </c>
      <c r="K170" s="63" t="s">
        <v>881</v>
      </c>
      <c r="L170" s="62" t="s">
        <v>714</v>
      </c>
      <c r="M170" s="63" t="s">
        <v>130</v>
      </c>
      <c r="N170" s="63" t="s">
        <v>410</v>
      </c>
      <c r="O170" s="62"/>
      <c r="P170" s="62" t="s">
        <v>411</v>
      </c>
      <c r="Q170" s="63" t="s">
        <v>395</v>
      </c>
      <c r="R170" s="63" t="s">
        <v>131</v>
      </c>
      <c r="S170" s="66" t="s">
        <v>397</v>
      </c>
      <c r="T170" s="77"/>
      <c r="U170" s="67">
        <v>45425</v>
      </c>
      <c r="V170" s="93">
        <v>0.58333333333333304</v>
      </c>
      <c r="W170" s="65">
        <v>14565</v>
      </c>
      <c r="X170" s="65"/>
      <c r="Y170" s="73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</row>
    <row r="171" spans="1:61" s="68" customFormat="1" ht="47.25" x14ac:dyDescent="0.25">
      <c r="A171" s="61"/>
      <c r="B171" s="61">
        <v>168</v>
      </c>
      <c r="C171" s="78"/>
      <c r="D171" s="78"/>
      <c r="E171" s="62" t="s">
        <v>879</v>
      </c>
      <c r="F171" s="94">
        <v>7703270067</v>
      </c>
      <c r="G171" s="71" t="s">
        <v>882</v>
      </c>
      <c r="H171" s="71" t="s">
        <v>196</v>
      </c>
      <c r="I171" s="72" t="s">
        <v>179</v>
      </c>
      <c r="J171" s="62">
        <v>27932</v>
      </c>
      <c r="K171" s="63" t="s">
        <v>883</v>
      </c>
      <c r="L171" s="62" t="s">
        <v>884</v>
      </c>
      <c r="M171" s="63" t="s">
        <v>130</v>
      </c>
      <c r="N171" s="63" t="s">
        <v>410</v>
      </c>
      <c r="O171" s="62"/>
      <c r="P171" s="62" t="s">
        <v>411</v>
      </c>
      <c r="Q171" s="63" t="s">
        <v>395</v>
      </c>
      <c r="R171" s="63" t="s">
        <v>131</v>
      </c>
      <c r="S171" s="66" t="s">
        <v>397</v>
      </c>
      <c r="T171" s="77" t="s">
        <v>961</v>
      </c>
      <c r="U171" s="67">
        <v>45425</v>
      </c>
      <c r="V171" s="93">
        <v>0.58333333333333304</v>
      </c>
      <c r="W171" s="65">
        <v>14568</v>
      </c>
      <c r="X171" s="65"/>
      <c r="Y171" s="73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</row>
    <row r="172" spans="1:61" s="68" customFormat="1" ht="47.25" x14ac:dyDescent="0.25">
      <c r="A172" s="61"/>
      <c r="B172" s="61">
        <v>169</v>
      </c>
      <c r="C172" s="78"/>
      <c r="D172" s="78"/>
      <c r="E172" s="62" t="s">
        <v>879</v>
      </c>
      <c r="F172" s="94">
        <v>7703270067</v>
      </c>
      <c r="G172" s="71" t="s">
        <v>885</v>
      </c>
      <c r="H172" s="71" t="s">
        <v>139</v>
      </c>
      <c r="I172" s="72" t="s">
        <v>98</v>
      </c>
      <c r="J172" s="62">
        <v>28757</v>
      </c>
      <c r="K172" s="63" t="s">
        <v>886</v>
      </c>
      <c r="L172" s="62" t="s">
        <v>887</v>
      </c>
      <c r="M172" s="63" t="s">
        <v>130</v>
      </c>
      <c r="N172" s="63" t="s">
        <v>410</v>
      </c>
      <c r="O172" s="62"/>
      <c r="P172" s="62" t="s">
        <v>411</v>
      </c>
      <c r="Q172" s="63" t="s">
        <v>395</v>
      </c>
      <c r="R172" s="63" t="s">
        <v>131</v>
      </c>
      <c r="S172" s="66" t="s">
        <v>397</v>
      </c>
      <c r="T172" s="77" t="s">
        <v>962</v>
      </c>
      <c r="U172" s="67">
        <v>45425</v>
      </c>
      <c r="V172" s="93">
        <v>0.58333333333333304</v>
      </c>
      <c r="W172" s="65">
        <v>14568</v>
      </c>
      <c r="X172" s="65"/>
      <c r="Y172" s="73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</row>
    <row r="173" spans="1:61" s="68" customFormat="1" ht="47.25" x14ac:dyDescent="0.25">
      <c r="A173" s="61"/>
      <c r="B173" s="61">
        <v>170</v>
      </c>
      <c r="C173" s="78"/>
      <c r="D173" s="78"/>
      <c r="E173" s="62" t="s">
        <v>879</v>
      </c>
      <c r="F173" s="94">
        <v>7703270067</v>
      </c>
      <c r="G173" s="71" t="s">
        <v>888</v>
      </c>
      <c r="H173" s="71" t="s">
        <v>160</v>
      </c>
      <c r="I173" s="72" t="s">
        <v>161</v>
      </c>
      <c r="J173" s="62">
        <v>28381</v>
      </c>
      <c r="K173" s="63" t="s">
        <v>886</v>
      </c>
      <c r="L173" s="62" t="s">
        <v>889</v>
      </c>
      <c r="M173" s="63" t="s">
        <v>130</v>
      </c>
      <c r="N173" s="63" t="s">
        <v>410</v>
      </c>
      <c r="O173" s="62"/>
      <c r="P173" s="62" t="s">
        <v>411</v>
      </c>
      <c r="Q173" s="63" t="s">
        <v>395</v>
      </c>
      <c r="R173" s="63" t="s">
        <v>131</v>
      </c>
      <c r="S173" s="66" t="s">
        <v>397</v>
      </c>
      <c r="T173" s="77" t="s">
        <v>963</v>
      </c>
      <c r="U173" s="67">
        <v>45425</v>
      </c>
      <c r="V173" s="93">
        <v>0.58333333333333304</v>
      </c>
      <c r="W173" s="65">
        <v>14569</v>
      </c>
      <c r="X173" s="65"/>
      <c r="Y173" s="73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</row>
    <row r="174" spans="1:61" s="68" customFormat="1" ht="47.25" x14ac:dyDescent="0.25">
      <c r="A174" s="61"/>
      <c r="B174" s="61">
        <v>171</v>
      </c>
      <c r="C174" s="78"/>
      <c r="D174" s="78"/>
      <c r="E174" s="62" t="s">
        <v>879</v>
      </c>
      <c r="F174" s="94">
        <v>7703270067</v>
      </c>
      <c r="G174" s="71" t="s">
        <v>890</v>
      </c>
      <c r="H174" s="71" t="s">
        <v>118</v>
      </c>
      <c r="I174" s="72" t="s">
        <v>167</v>
      </c>
      <c r="J174" s="62">
        <v>31071</v>
      </c>
      <c r="K174" s="63" t="s">
        <v>881</v>
      </c>
      <c r="L174" s="62" t="s">
        <v>891</v>
      </c>
      <c r="M174" s="63" t="s">
        <v>130</v>
      </c>
      <c r="N174" s="63" t="s">
        <v>410</v>
      </c>
      <c r="O174" s="62"/>
      <c r="P174" s="62" t="s">
        <v>411</v>
      </c>
      <c r="Q174" s="63" t="s">
        <v>395</v>
      </c>
      <c r="R174" s="63" t="s">
        <v>131</v>
      </c>
      <c r="S174" s="66" t="s">
        <v>397</v>
      </c>
      <c r="T174" s="77" t="s">
        <v>963</v>
      </c>
      <c r="U174" s="67">
        <v>45425</v>
      </c>
      <c r="V174" s="93">
        <v>0.58333333333333304</v>
      </c>
      <c r="W174" s="65">
        <v>14569</v>
      </c>
      <c r="X174" s="65"/>
      <c r="Y174" s="73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</row>
    <row r="175" spans="1:61" s="68" customFormat="1" ht="47.25" x14ac:dyDescent="0.25">
      <c r="A175" s="61"/>
      <c r="B175" s="61">
        <v>172</v>
      </c>
      <c r="C175" s="78"/>
      <c r="D175" s="78"/>
      <c r="E175" s="62" t="s">
        <v>879</v>
      </c>
      <c r="F175" s="94">
        <v>7703270067</v>
      </c>
      <c r="G175" s="71" t="s">
        <v>892</v>
      </c>
      <c r="H175" s="71" t="s">
        <v>111</v>
      </c>
      <c r="I175" s="72" t="s">
        <v>287</v>
      </c>
      <c r="J175" s="62">
        <v>30859</v>
      </c>
      <c r="K175" s="63" t="s">
        <v>881</v>
      </c>
      <c r="L175" s="62" t="s">
        <v>893</v>
      </c>
      <c r="M175" s="63" t="s">
        <v>130</v>
      </c>
      <c r="N175" s="63" t="s">
        <v>410</v>
      </c>
      <c r="O175" s="62"/>
      <c r="P175" s="62" t="s">
        <v>411</v>
      </c>
      <c r="Q175" s="63" t="s">
        <v>395</v>
      </c>
      <c r="R175" s="63" t="s">
        <v>131</v>
      </c>
      <c r="S175" s="66" t="s">
        <v>397</v>
      </c>
      <c r="T175" s="77" t="s">
        <v>964</v>
      </c>
      <c r="U175" s="67">
        <v>45425</v>
      </c>
      <c r="V175" s="93">
        <v>0.60416666666666696</v>
      </c>
      <c r="W175" s="65">
        <v>14569</v>
      </c>
      <c r="X175" s="65"/>
      <c r="Y175" s="73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</row>
    <row r="176" spans="1:61" s="68" customFormat="1" ht="63" x14ac:dyDescent="0.25">
      <c r="A176" s="61"/>
      <c r="B176" s="61">
        <v>173</v>
      </c>
      <c r="C176" s="78"/>
      <c r="D176" s="78"/>
      <c r="E176" s="62" t="s">
        <v>894</v>
      </c>
      <c r="F176" s="94">
        <v>7709936120</v>
      </c>
      <c r="G176" s="71" t="s">
        <v>187</v>
      </c>
      <c r="H176" s="71" t="s">
        <v>405</v>
      </c>
      <c r="I176" s="72" t="s">
        <v>358</v>
      </c>
      <c r="J176" s="62">
        <v>22675</v>
      </c>
      <c r="K176" s="63" t="s">
        <v>895</v>
      </c>
      <c r="L176" s="62" t="s">
        <v>896</v>
      </c>
      <c r="M176" s="63" t="s">
        <v>130</v>
      </c>
      <c r="N176" s="63" t="s">
        <v>897</v>
      </c>
      <c r="O176" s="62"/>
      <c r="P176" s="62" t="s">
        <v>394</v>
      </c>
      <c r="Q176" s="63" t="s">
        <v>655</v>
      </c>
      <c r="R176" s="63" t="s">
        <v>898</v>
      </c>
      <c r="S176" s="66" t="s">
        <v>397</v>
      </c>
      <c r="T176" s="77" t="s">
        <v>964</v>
      </c>
      <c r="U176" s="67">
        <v>45425</v>
      </c>
      <c r="V176" s="93">
        <v>0.60416666666666696</v>
      </c>
      <c r="W176" s="65">
        <v>14569</v>
      </c>
      <c r="X176" s="65"/>
      <c r="Y176" s="73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</row>
    <row r="177" spans="1:61" s="68" customFormat="1" ht="47.25" x14ac:dyDescent="0.25">
      <c r="A177" s="61"/>
      <c r="B177" s="61">
        <v>174</v>
      </c>
      <c r="C177" s="78"/>
      <c r="D177" s="78"/>
      <c r="E177" s="62" t="s">
        <v>899</v>
      </c>
      <c r="F177" s="94">
        <v>5007060431</v>
      </c>
      <c r="G177" s="71" t="s">
        <v>900</v>
      </c>
      <c r="H177" s="71" t="s">
        <v>192</v>
      </c>
      <c r="I177" s="72" t="s">
        <v>123</v>
      </c>
      <c r="J177" s="62">
        <v>29799</v>
      </c>
      <c r="K177" s="63" t="s">
        <v>302</v>
      </c>
      <c r="L177" s="62">
        <v>1.7</v>
      </c>
      <c r="M177" s="63" t="s">
        <v>115</v>
      </c>
      <c r="N177" s="63" t="s">
        <v>410</v>
      </c>
      <c r="O177" s="62" t="s">
        <v>901</v>
      </c>
      <c r="P177" s="62" t="s">
        <v>394</v>
      </c>
      <c r="Q177" s="63" t="s">
        <v>395</v>
      </c>
      <c r="R177" s="63" t="s">
        <v>137</v>
      </c>
      <c r="S177" s="66" t="s">
        <v>397</v>
      </c>
      <c r="T177" s="77" t="s">
        <v>965</v>
      </c>
      <c r="U177" s="67">
        <v>45425</v>
      </c>
      <c r="V177" s="93">
        <v>0.60416666666666696</v>
      </c>
      <c r="W177" s="65">
        <v>14569</v>
      </c>
      <c r="X177" s="65"/>
      <c r="Y177" s="73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</row>
    <row r="178" spans="1:61" s="68" customFormat="1" ht="47.25" x14ac:dyDescent="0.25">
      <c r="A178" s="61"/>
      <c r="B178" s="61">
        <v>175</v>
      </c>
      <c r="C178" s="78"/>
      <c r="D178" s="78"/>
      <c r="E178" s="62" t="s">
        <v>879</v>
      </c>
      <c r="F178" s="94">
        <v>7703270067</v>
      </c>
      <c r="G178" s="71" t="s">
        <v>215</v>
      </c>
      <c r="H178" s="71" t="s">
        <v>902</v>
      </c>
      <c r="I178" s="72" t="s">
        <v>167</v>
      </c>
      <c r="J178" s="62">
        <v>30873</v>
      </c>
      <c r="K178" s="63" t="s">
        <v>883</v>
      </c>
      <c r="L178" s="62" t="s">
        <v>903</v>
      </c>
      <c r="M178" s="63" t="s">
        <v>130</v>
      </c>
      <c r="N178" s="63" t="s">
        <v>410</v>
      </c>
      <c r="O178" s="62"/>
      <c r="P178" s="62" t="s">
        <v>411</v>
      </c>
      <c r="Q178" s="63" t="s">
        <v>395</v>
      </c>
      <c r="R178" s="63" t="s">
        <v>131</v>
      </c>
      <c r="S178" s="66" t="s">
        <v>397</v>
      </c>
      <c r="T178" s="77" t="s">
        <v>966</v>
      </c>
      <c r="U178" s="67">
        <v>45425</v>
      </c>
      <c r="V178" s="93">
        <v>0.60416666666666696</v>
      </c>
      <c r="W178" s="65">
        <v>14569</v>
      </c>
      <c r="X178" s="65"/>
      <c r="Y178" s="73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</row>
    <row r="179" spans="1:61" s="68" customFormat="1" ht="47.25" x14ac:dyDescent="0.25">
      <c r="A179" s="61"/>
      <c r="B179" s="61">
        <v>176</v>
      </c>
      <c r="C179" s="78"/>
      <c r="D179" s="78"/>
      <c r="E179" s="62" t="s">
        <v>879</v>
      </c>
      <c r="F179" s="94">
        <v>7703270067</v>
      </c>
      <c r="G179" s="71" t="s">
        <v>904</v>
      </c>
      <c r="H179" s="71" t="s">
        <v>687</v>
      </c>
      <c r="I179" s="72" t="s">
        <v>161</v>
      </c>
      <c r="J179" s="62">
        <v>29585</v>
      </c>
      <c r="K179" s="63" t="s">
        <v>886</v>
      </c>
      <c r="L179" s="62" t="s">
        <v>905</v>
      </c>
      <c r="M179" s="63" t="s">
        <v>130</v>
      </c>
      <c r="N179" s="63" t="s">
        <v>410</v>
      </c>
      <c r="O179" s="62"/>
      <c r="P179" s="62" t="s">
        <v>411</v>
      </c>
      <c r="Q179" s="63" t="s">
        <v>395</v>
      </c>
      <c r="R179" s="63" t="s">
        <v>131</v>
      </c>
      <c r="S179" s="66" t="s">
        <v>397</v>
      </c>
      <c r="T179" s="77" t="s">
        <v>966</v>
      </c>
      <c r="U179" s="67">
        <v>45425</v>
      </c>
      <c r="V179" s="93">
        <v>0.60416666666666696</v>
      </c>
      <c r="W179" s="65">
        <v>14570</v>
      </c>
      <c r="X179" s="65"/>
      <c r="Y179" s="73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</row>
    <row r="180" spans="1:61" s="68" customFormat="1" ht="47.25" x14ac:dyDescent="0.25">
      <c r="A180" s="61"/>
      <c r="B180" s="61">
        <v>177</v>
      </c>
      <c r="C180" s="78"/>
      <c r="D180" s="78"/>
      <c r="E180" s="62" t="s">
        <v>879</v>
      </c>
      <c r="F180" s="94">
        <v>7703270067</v>
      </c>
      <c r="G180" s="71" t="s">
        <v>906</v>
      </c>
      <c r="H180" s="71" t="s">
        <v>229</v>
      </c>
      <c r="I180" s="72" t="s">
        <v>161</v>
      </c>
      <c r="J180" s="62">
        <v>31950</v>
      </c>
      <c r="K180" s="63" t="s">
        <v>881</v>
      </c>
      <c r="L180" s="62" t="s">
        <v>907</v>
      </c>
      <c r="M180" s="63" t="s">
        <v>130</v>
      </c>
      <c r="N180" s="63" t="s">
        <v>410</v>
      </c>
      <c r="O180" s="62"/>
      <c r="P180" s="62" t="s">
        <v>411</v>
      </c>
      <c r="Q180" s="63" t="s">
        <v>395</v>
      </c>
      <c r="R180" s="63" t="s">
        <v>131</v>
      </c>
      <c r="S180" s="66" t="s">
        <v>397</v>
      </c>
      <c r="T180" s="77" t="s">
        <v>966</v>
      </c>
      <c r="U180" s="67">
        <v>45425</v>
      </c>
      <c r="V180" s="93">
        <v>0.60416666666666696</v>
      </c>
      <c r="W180" s="65">
        <v>14572</v>
      </c>
      <c r="X180" s="65"/>
      <c r="Y180" s="73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</row>
    <row r="181" spans="1:61" s="68" customFormat="1" ht="47.25" x14ac:dyDescent="0.25">
      <c r="A181" s="61"/>
      <c r="B181" s="61">
        <v>178</v>
      </c>
      <c r="C181" s="78"/>
      <c r="D181" s="78"/>
      <c r="E181" s="62" t="s">
        <v>879</v>
      </c>
      <c r="F181" s="94">
        <v>7703270067</v>
      </c>
      <c r="G181" s="71" t="s">
        <v>908</v>
      </c>
      <c r="H181" s="71" t="s">
        <v>909</v>
      </c>
      <c r="I181" s="72" t="s">
        <v>112</v>
      </c>
      <c r="J181" s="62">
        <v>30355</v>
      </c>
      <c r="K181" s="63" t="s">
        <v>881</v>
      </c>
      <c r="L181" s="62" t="s">
        <v>907</v>
      </c>
      <c r="M181" s="63" t="s">
        <v>130</v>
      </c>
      <c r="N181" s="63" t="s">
        <v>410</v>
      </c>
      <c r="O181" s="62"/>
      <c r="P181" s="62" t="s">
        <v>411</v>
      </c>
      <c r="Q181" s="63" t="s">
        <v>395</v>
      </c>
      <c r="R181" s="63" t="s">
        <v>131</v>
      </c>
      <c r="S181" s="66" t="s">
        <v>397</v>
      </c>
      <c r="T181" s="77" t="s">
        <v>967</v>
      </c>
      <c r="U181" s="67">
        <v>45425</v>
      </c>
      <c r="V181" s="93">
        <v>0.60416666666666696</v>
      </c>
      <c r="W181" s="65" t="s">
        <v>925</v>
      </c>
      <c r="X181" s="65"/>
      <c r="Y181" s="73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</row>
    <row r="182" spans="1:61" s="68" customFormat="1" ht="63" x14ac:dyDescent="0.25">
      <c r="A182" s="61"/>
      <c r="B182" s="61">
        <v>179</v>
      </c>
      <c r="C182" s="78"/>
      <c r="D182" s="78"/>
      <c r="E182" s="62" t="s">
        <v>910</v>
      </c>
      <c r="F182" s="94">
        <v>5042158750</v>
      </c>
      <c r="G182" s="71" t="s">
        <v>911</v>
      </c>
      <c r="H182" s="71" t="s">
        <v>196</v>
      </c>
      <c r="I182" s="72" t="s">
        <v>167</v>
      </c>
      <c r="J182" s="62">
        <v>31291</v>
      </c>
      <c r="K182" s="63" t="s">
        <v>912</v>
      </c>
      <c r="L182" s="62" t="s">
        <v>449</v>
      </c>
      <c r="M182" s="63" t="s">
        <v>115</v>
      </c>
      <c r="N182" s="63" t="s">
        <v>360</v>
      </c>
      <c r="O182" s="62" t="s">
        <v>913</v>
      </c>
      <c r="P182" s="62" t="s">
        <v>394</v>
      </c>
      <c r="Q182" s="63" t="s">
        <v>395</v>
      </c>
      <c r="R182" s="63" t="s">
        <v>914</v>
      </c>
      <c r="S182" s="66" t="s">
        <v>397</v>
      </c>
      <c r="T182" s="77" t="s">
        <v>968</v>
      </c>
      <c r="U182" s="67">
        <v>45425</v>
      </c>
      <c r="V182" s="93">
        <v>0.60416666666666696</v>
      </c>
      <c r="W182" s="65" t="s">
        <v>925</v>
      </c>
      <c r="X182" s="65"/>
      <c r="Y182" s="73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</row>
    <row r="183" spans="1:61" s="68" customFormat="1" ht="47.25" x14ac:dyDescent="0.25">
      <c r="A183" s="61"/>
      <c r="B183" s="61">
        <v>180</v>
      </c>
      <c r="C183" s="78"/>
      <c r="D183" s="78"/>
      <c r="E183" s="62" t="s">
        <v>915</v>
      </c>
      <c r="F183" s="94">
        <v>5050016090</v>
      </c>
      <c r="G183" s="71" t="s">
        <v>916</v>
      </c>
      <c r="H183" s="71" t="s">
        <v>917</v>
      </c>
      <c r="I183" s="72" t="s">
        <v>918</v>
      </c>
      <c r="J183" s="62">
        <v>22638</v>
      </c>
      <c r="K183" s="63" t="s">
        <v>919</v>
      </c>
      <c r="L183" s="62" t="s">
        <v>449</v>
      </c>
      <c r="M183" s="63" t="s">
        <v>130</v>
      </c>
      <c r="N183" s="63" t="s">
        <v>410</v>
      </c>
      <c r="O183" s="62"/>
      <c r="P183" s="62" t="s">
        <v>394</v>
      </c>
      <c r="Q183" s="63" t="s">
        <v>395</v>
      </c>
      <c r="R183" s="63" t="s">
        <v>131</v>
      </c>
      <c r="S183" s="66" t="s">
        <v>397</v>
      </c>
      <c r="T183" s="77" t="s">
        <v>969</v>
      </c>
      <c r="U183" s="67">
        <v>45425</v>
      </c>
      <c r="V183" s="93">
        <v>0.60416666666666696</v>
      </c>
      <c r="W183" s="65" t="s">
        <v>925</v>
      </c>
      <c r="X183" s="65"/>
      <c r="Y183" s="73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</row>
    <row r="184" spans="1:61" s="68" customFormat="1" ht="63" x14ac:dyDescent="0.25">
      <c r="A184" s="61"/>
      <c r="B184" s="61">
        <v>181</v>
      </c>
      <c r="C184" s="78"/>
      <c r="D184" s="78"/>
      <c r="E184" s="62" t="s">
        <v>920</v>
      </c>
      <c r="F184" s="94">
        <v>5005033619</v>
      </c>
      <c r="G184" s="71" t="s">
        <v>921</v>
      </c>
      <c r="H184" s="71" t="s">
        <v>651</v>
      </c>
      <c r="I184" s="72" t="s">
        <v>185</v>
      </c>
      <c r="J184" s="62">
        <v>21022</v>
      </c>
      <c r="K184" s="63" t="s">
        <v>100</v>
      </c>
      <c r="L184" s="62" t="s">
        <v>922</v>
      </c>
      <c r="M184" s="63" t="s">
        <v>101</v>
      </c>
      <c r="N184" s="63" t="s">
        <v>360</v>
      </c>
      <c r="O184" s="62" t="s">
        <v>923</v>
      </c>
      <c r="P184" s="62" t="s">
        <v>394</v>
      </c>
      <c r="Q184" s="63" t="s">
        <v>924</v>
      </c>
      <c r="R184" s="63" t="s">
        <v>102</v>
      </c>
      <c r="S184" s="66" t="s">
        <v>397</v>
      </c>
      <c r="T184" s="77" t="s">
        <v>969</v>
      </c>
      <c r="U184" s="67">
        <v>45425</v>
      </c>
      <c r="V184" s="93">
        <v>0.60416666666666696</v>
      </c>
      <c r="W184" s="65" t="s">
        <v>925</v>
      </c>
      <c r="X184" s="65"/>
      <c r="Y184" s="73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</row>
    <row r="185" spans="1:61" s="68" customFormat="1" ht="47.25" x14ac:dyDescent="0.25">
      <c r="A185" s="61"/>
      <c r="B185" s="61">
        <v>182</v>
      </c>
      <c r="C185" s="78"/>
      <c r="D185" s="78"/>
      <c r="E185" s="96" t="s">
        <v>972</v>
      </c>
      <c r="F185" s="95">
        <v>5018134413</v>
      </c>
      <c r="G185" s="95" t="s">
        <v>973</v>
      </c>
      <c r="H185" s="95" t="s">
        <v>196</v>
      </c>
      <c r="I185" s="95" t="s">
        <v>185</v>
      </c>
      <c r="J185" s="101">
        <v>22805</v>
      </c>
      <c r="K185" s="96" t="s">
        <v>974</v>
      </c>
      <c r="L185" s="100" t="s">
        <v>449</v>
      </c>
      <c r="M185" s="96" t="s">
        <v>115</v>
      </c>
      <c r="N185" s="96" t="s">
        <v>410</v>
      </c>
      <c r="O185" s="97" t="s">
        <v>975</v>
      </c>
      <c r="P185" s="97" t="s">
        <v>411</v>
      </c>
      <c r="Q185" s="98" t="s">
        <v>395</v>
      </c>
      <c r="R185" s="96" t="s">
        <v>976</v>
      </c>
      <c r="S185" s="66" t="s">
        <v>397</v>
      </c>
      <c r="T185" s="99"/>
      <c r="U185" s="67">
        <v>45425</v>
      </c>
      <c r="V185" s="93">
        <v>0.60416666666666696</v>
      </c>
      <c r="W185" s="65"/>
      <c r="X185" s="65"/>
      <c r="Y185" s="73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</row>
    <row r="186" spans="1:61" s="68" customFormat="1" ht="47.25" x14ac:dyDescent="0.25">
      <c r="A186" s="61"/>
      <c r="B186" s="61">
        <v>183</v>
      </c>
      <c r="C186" s="78"/>
      <c r="D186" s="78"/>
      <c r="E186" s="102" t="s">
        <v>977</v>
      </c>
      <c r="F186" s="103">
        <v>5029006759</v>
      </c>
      <c r="G186" s="103" t="s">
        <v>978</v>
      </c>
      <c r="H186" s="103" t="s">
        <v>917</v>
      </c>
      <c r="I186" s="103" t="s">
        <v>287</v>
      </c>
      <c r="J186" s="104">
        <v>32699</v>
      </c>
      <c r="K186" s="102" t="s">
        <v>979</v>
      </c>
      <c r="L186" s="102" t="s">
        <v>980</v>
      </c>
      <c r="M186" s="63" t="s">
        <v>130</v>
      </c>
      <c r="N186" s="96" t="s">
        <v>410</v>
      </c>
      <c r="O186" s="102" t="s">
        <v>981</v>
      </c>
      <c r="P186" s="62" t="s">
        <v>411</v>
      </c>
      <c r="Q186" s="102" t="s">
        <v>655</v>
      </c>
      <c r="R186" s="102" t="s">
        <v>131</v>
      </c>
      <c r="S186" s="66" t="s">
        <v>397</v>
      </c>
      <c r="T186" s="77"/>
      <c r="U186" s="67">
        <v>45425</v>
      </c>
      <c r="V186" s="93">
        <v>0.60416666666666696</v>
      </c>
      <c r="W186" s="65"/>
      <c r="X186" s="65"/>
      <c r="Y186" s="73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</row>
    <row r="187" spans="1:61" s="68" customFormat="1" ht="78.75" x14ac:dyDescent="0.25">
      <c r="A187" s="61"/>
      <c r="B187" s="61">
        <v>184</v>
      </c>
      <c r="C187" s="78"/>
      <c r="D187" s="78"/>
      <c r="E187" s="96" t="s">
        <v>977</v>
      </c>
      <c r="F187" s="95">
        <v>5029006759</v>
      </c>
      <c r="G187" s="102" t="s">
        <v>982</v>
      </c>
      <c r="H187" s="102" t="s">
        <v>781</v>
      </c>
      <c r="I187" s="102" t="s">
        <v>918</v>
      </c>
      <c r="J187" s="104">
        <v>25309</v>
      </c>
      <c r="K187" s="102" t="s">
        <v>983</v>
      </c>
      <c r="L187" s="102" t="s">
        <v>985</v>
      </c>
      <c r="M187" s="102" t="s">
        <v>770</v>
      </c>
      <c r="N187" s="96" t="s">
        <v>828</v>
      </c>
      <c r="O187" s="105" t="s">
        <v>984</v>
      </c>
      <c r="P187" s="62" t="s">
        <v>411</v>
      </c>
      <c r="Q187" s="97" t="s">
        <v>655</v>
      </c>
      <c r="R187" s="95" t="s">
        <v>720</v>
      </c>
      <c r="S187" s="66" t="s">
        <v>397</v>
      </c>
      <c r="T187" s="77"/>
      <c r="U187" s="67">
        <v>45425</v>
      </c>
      <c r="V187" s="93">
        <v>0.60416666666666696</v>
      </c>
      <c r="W187" s="65"/>
      <c r="X187" s="65"/>
      <c r="Y187" s="73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</row>
    <row r="188" spans="1:61" s="68" customFormat="1" ht="18.75" x14ac:dyDescent="0.25">
      <c r="A188" s="61"/>
      <c r="B188" s="61">
        <v>185</v>
      </c>
      <c r="C188" s="78"/>
      <c r="D188" s="78"/>
      <c r="E188" s="62"/>
      <c r="F188" s="94"/>
      <c r="G188" s="71"/>
      <c r="H188" s="71"/>
      <c r="I188" s="72"/>
      <c r="J188" s="62"/>
      <c r="K188" s="63"/>
      <c r="L188" s="62"/>
      <c r="M188" s="63"/>
      <c r="N188" s="63"/>
      <c r="O188" s="62"/>
      <c r="P188" s="62"/>
      <c r="Q188" s="63"/>
      <c r="R188" s="63"/>
      <c r="S188" s="66"/>
      <c r="T188" s="77"/>
      <c r="U188" s="67"/>
      <c r="V188" s="93">
        <v>0.60416666666666696</v>
      </c>
      <c r="W188" s="65"/>
      <c r="X188" s="65"/>
      <c r="Y188" s="73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</row>
    <row r="189" spans="1:61" s="68" customFormat="1" ht="18.75" x14ac:dyDescent="0.25">
      <c r="A189" s="61"/>
      <c r="B189" s="61">
        <v>186</v>
      </c>
      <c r="C189" s="78"/>
      <c r="D189" s="78"/>
      <c r="E189" s="62"/>
      <c r="F189" s="94"/>
      <c r="G189" s="71"/>
      <c r="H189" s="71"/>
      <c r="I189" s="72"/>
      <c r="J189" s="62"/>
      <c r="K189" s="63"/>
      <c r="L189" s="62"/>
      <c r="M189" s="63"/>
      <c r="N189" s="63"/>
      <c r="O189" s="62"/>
      <c r="P189" s="62"/>
      <c r="Q189" s="63"/>
      <c r="R189" s="63"/>
      <c r="S189" s="66"/>
      <c r="T189" s="77"/>
      <c r="U189" s="67"/>
      <c r="V189" s="93"/>
      <c r="W189" s="65"/>
      <c r="X189" s="65"/>
      <c r="Y189" s="73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</row>
    <row r="190" spans="1:61" s="68" customFormat="1" ht="18.75" x14ac:dyDescent="0.25">
      <c r="A190" s="61"/>
      <c r="B190" s="61">
        <v>187</v>
      </c>
      <c r="C190" s="78"/>
      <c r="D190" s="78"/>
      <c r="E190" s="62"/>
      <c r="F190" s="94"/>
      <c r="G190" s="71"/>
      <c r="H190" s="71"/>
      <c r="I190" s="72"/>
      <c r="J190" s="62"/>
      <c r="K190" s="63"/>
      <c r="L190" s="62"/>
      <c r="M190" s="63"/>
      <c r="N190" s="63"/>
      <c r="O190" s="62"/>
      <c r="P190" s="62"/>
      <c r="Q190" s="63"/>
      <c r="R190" s="63"/>
      <c r="S190" s="66"/>
      <c r="T190" s="77"/>
      <c r="U190" s="67"/>
      <c r="V190" s="93"/>
      <c r="W190" s="65"/>
      <c r="X190" s="65"/>
      <c r="Y190" s="73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</row>
    <row r="191" spans="1:61" s="68" customFormat="1" ht="18.75" x14ac:dyDescent="0.25">
      <c r="A191" s="61"/>
      <c r="B191" s="61">
        <v>188</v>
      </c>
      <c r="C191" s="78"/>
      <c r="D191" s="78"/>
      <c r="E191" s="62"/>
      <c r="F191" s="94"/>
      <c r="G191" s="71"/>
      <c r="H191" s="71"/>
      <c r="I191" s="72"/>
      <c r="J191" s="62"/>
      <c r="K191" s="63"/>
      <c r="L191" s="62"/>
      <c r="M191" s="63"/>
      <c r="N191" s="63"/>
      <c r="O191" s="62"/>
      <c r="P191" s="62"/>
      <c r="Q191" s="63"/>
      <c r="R191" s="63"/>
      <c r="S191" s="66"/>
      <c r="T191" s="77"/>
      <c r="U191" s="67"/>
      <c r="V191" s="93"/>
      <c r="W191" s="65"/>
      <c r="X191" s="65"/>
      <c r="Y191" s="73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</row>
    <row r="192" spans="1:61" s="68" customFormat="1" ht="18.75" x14ac:dyDescent="0.25">
      <c r="A192" s="61"/>
      <c r="B192" s="61">
        <v>189</v>
      </c>
      <c r="C192" s="78"/>
      <c r="D192" s="78"/>
      <c r="E192" s="62"/>
      <c r="F192" s="94"/>
      <c r="G192" s="71"/>
      <c r="H192" s="71"/>
      <c r="I192" s="72"/>
      <c r="J192" s="62"/>
      <c r="K192" s="63"/>
      <c r="L192" s="62"/>
      <c r="M192" s="63"/>
      <c r="N192" s="63"/>
      <c r="O192" s="62"/>
      <c r="P192" s="62"/>
      <c r="Q192" s="63"/>
      <c r="R192" s="63"/>
      <c r="S192" s="66"/>
      <c r="T192" s="77"/>
      <c r="U192" s="67"/>
      <c r="V192" s="93"/>
      <c r="W192" s="65"/>
      <c r="X192" s="65"/>
      <c r="Y192" s="73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</row>
    <row r="193" spans="1:61" s="68" customFormat="1" ht="18.75" x14ac:dyDescent="0.25">
      <c r="A193" s="61"/>
      <c r="B193" s="61">
        <v>190</v>
      </c>
      <c r="C193" s="78"/>
      <c r="D193" s="78"/>
      <c r="E193" s="62"/>
      <c r="F193" s="94"/>
      <c r="G193" s="71"/>
      <c r="H193" s="71"/>
      <c r="I193" s="72"/>
      <c r="J193" s="62"/>
      <c r="K193" s="63"/>
      <c r="L193" s="62"/>
      <c r="M193" s="63"/>
      <c r="N193" s="63"/>
      <c r="O193" s="62"/>
      <c r="P193" s="62"/>
      <c r="Q193" s="63"/>
      <c r="R193" s="63"/>
      <c r="S193" s="66"/>
      <c r="T193" s="77"/>
      <c r="U193" s="67"/>
      <c r="V193" s="93"/>
      <c r="W193" s="65"/>
      <c r="X193" s="65"/>
      <c r="Y193" s="73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</row>
    <row r="194" spans="1:61" s="68" customFormat="1" ht="18.75" x14ac:dyDescent="0.25">
      <c r="A194" s="61"/>
      <c r="B194" s="61">
        <v>191</v>
      </c>
      <c r="C194" s="78"/>
      <c r="D194" s="78"/>
      <c r="E194" s="62"/>
      <c r="F194" s="94"/>
      <c r="G194" s="71"/>
      <c r="H194" s="71"/>
      <c r="I194" s="72"/>
      <c r="J194" s="62"/>
      <c r="K194" s="63"/>
      <c r="L194" s="62"/>
      <c r="M194" s="63"/>
      <c r="N194" s="63"/>
      <c r="O194" s="62"/>
      <c r="P194" s="62"/>
      <c r="Q194" s="63"/>
      <c r="R194" s="63"/>
      <c r="S194" s="66"/>
      <c r="T194" s="77"/>
      <c r="U194" s="67"/>
      <c r="V194" s="93"/>
      <c r="W194" s="65"/>
      <c r="X194" s="65"/>
      <c r="Y194" s="73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</row>
    <row r="195" spans="1:61" s="68" customFormat="1" ht="18.75" x14ac:dyDescent="0.25">
      <c r="A195" s="61"/>
      <c r="B195" s="61">
        <v>192</v>
      </c>
      <c r="C195" s="78"/>
      <c r="D195" s="78"/>
      <c r="E195" s="62"/>
      <c r="F195" s="94"/>
      <c r="G195" s="71"/>
      <c r="H195" s="71"/>
      <c r="I195" s="72"/>
      <c r="J195" s="62"/>
      <c r="K195" s="63"/>
      <c r="L195" s="62"/>
      <c r="M195" s="63"/>
      <c r="N195" s="63"/>
      <c r="O195" s="62"/>
      <c r="P195" s="62"/>
      <c r="Q195" s="63"/>
      <c r="R195" s="63"/>
      <c r="S195" s="66"/>
      <c r="T195" s="77"/>
      <c r="U195" s="67"/>
      <c r="V195" s="93"/>
      <c r="W195" s="65"/>
      <c r="X195" s="65"/>
      <c r="Y195" s="73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</row>
    <row r="196" spans="1:61" s="68" customFormat="1" ht="18.75" x14ac:dyDescent="0.25">
      <c r="A196" s="61"/>
      <c r="B196" s="61">
        <v>193</v>
      </c>
      <c r="C196" s="78"/>
      <c r="D196" s="78"/>
      <c r="E196" s="62"/>
      <c r="F196" s="94"/>
      <c r="G196" s="71"/>
      <c r="H196" s="71"/>
      <c r="I196" s="72"/>
      <c r="J196" s="62"/>
      <c r="K196" s="63"/>
      <c r="L196" s="62"/>
      <c r="M196" s="63"/>
      <c r="N196" s="63"/>
      <c r="O196" s="62"/>
      <c r="P196" s="62"/>
      <c r="Q196" s="63"/>
      <c r="R196" s="63"/>
      <c r="S196" s="66"/>
      <c r="T196" s="77"/>
      <c r="U196" s="67"/>
      <c r="V196" s="93"/>
      <c r="W196" s="65"/>
      <c r="X196" s="65"/>
      <c r="Y196" s="73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</row>
    <row r="197" spans="1:61" s="68" customFormat="1" ht="18.75" x14ac:dyDescent="0.25">
      <c r="A197" s="61"/>
      <c r="B197" s="61">
        <v>194</v>
      </c>
      <c r="C197" s="78"/>
      <c r="D197" s="78"/>
      <c r="E197" s="62"/>
      <c r="F197" s="94"/>
      <c r="G197" s="71"/>
      <c r="H197" s="71"/>
      <c r="I197" s="72"/>
      <c r="J197" s="62"/>
      <c r="K197" s="63"/>
      <c r="L197" s="62"/>
      <c r="M197" s="63"/>
      <c r="N197" s="63"/>
      <c r="O197" s="62"/>
      <c r="P197" s="62"/>
      <c r="Q197" s="63"/>
      <c r="R197" s="63"/>
      <c r="S197" s="66"/>
      <c r="T197" s="77"/>
      <c r="U197" s="67"/>
      <c r="V197" s="93"/>
      <c r="W197" s="65"/>
      <c r="X197" s="65"/>
      <c r="Y197" s="73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</row>
    <row r="198" spans="1:61" s="68" customFormat="1" ht="18.75" x14ac:dyDescent="0.25">
      <c r="A198" s="61"/>
      <c r="B198" s="61">
        <v>195</v>
      </c>
      <c r="C198" s="78"/>
      <c r="D198" s="78"/>
      <c r="E198" s="62"/>
      <c r="F198" s="94"/>
      <c r="G198" s="71"/>
      <c r="H198" s="71"/>
      <c r="I198" s="72"/>
      <c r="J198" s="62"/>
      <c r="K198" s="63"/>
      <c r="L198" s="62"/>
      <c r="M198" s="63"/>
      <c r="N198" s="63"/>
      <c r="O198" s="62"/>
      <c r="P198" s="62"/>
      <c r="Q198" s="63"/>
      <c r="R198" s="63"/>
      <c r="S198" s="66"/>
      <c r="T198" s="77"/>
      <c r="U198" s="67"/>
      <c r="V198" s="93"/>
      <c r="W198" s="65"/>
      <c r="X198" s="65"/>
      <c r="Y198" s="73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</row>
    <row r="199" spans="1:61" s="68" customFormat="1" ht="18.75" x14ac:dyDescent="0.25">
      <c r="A199" s="61"/>
      <c r="B199" s="61">
        <v>196</v>
      </c>
      <c r="C199" s="78"/>
      <c r="D199" s="78"/>
      <c r="E199" s="62"/>
      <c r="F199" s="94"/>
      <c r="G199" s="71"/>
      <c r="H199" s="71"/>
      <c r="I199" s="72"/>
      <c r="J199" s="62"/>
      <c r="K199" s="63"/>
      <c r="L199" s="62"/>
      <c r="M199" s="63"/>
      <c r="N199" s="63"/>
      <c r="O199" s="62"/>
      <c r="P199" s="62"/>
      <c r="Q199" s="63"/>
      <c r="R199" s="63"/>
      <c r="S199" s="66"/>
      <c r="T199" s="77"/>
      <c r="U199" s="67"/>
      <c r="V199" s="93"/>
      <c r="W199" s="65"/>
      <c r="X199" s="65"/>
      <c r="Y199" s="73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</row>
    <row r="200" spans="1:61" s="68" customFormat="1" ht="18.75" x14ac:dyDescent="0.25">
      <c r="A200" s="61"/>
      <c r="B200" s="61">
        <v>197</v>
      </c>
      <c r="C200" s="78"/>
      <c r="D200" s="78"/>
      <c r="E200" s="62"/>
      <c r="F200" s="94"/>
      <c r="G200" s="71"/>
      <c r="H200" s="71"/>
      <c r="I200" s="72"/>
      <c r="J200" s="62"/>
      <c r="K200" s="63"/>
      <c r="L200" s="62"/>
      <c r="M200" s="63"/>
      <c r="N200" s="63"/>
      <c r="O200" s="62"/>
      <c r="P200" s="62"/>
      <c r="Q200" s="63"/>
      <c r="R200" s="63"/>
      <c r="S200" s="66"/>
      <c r="T200" s="77"/>
      <c r="U200" s="67"/>
      <c r="V200" s="93"/>
      <c r="W200" s="65"/>
      <c r="X200" s="65"/>
      <c r="Y200" s="73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</row>
    <row r="201" spans="1:61" s="68" customFormat="1" ht="18.75" x14ac:dyDescent="0.25">
      <c r="A201" s="61"/>
      <c r="B201" s="61">
        <v>198</v>
      </c>
      <c r="C201" s="78"/>
      <c r="D201" s="78"/>
      <c r="E201" s="62"/>
      <c r="F201" s="94"/>
      <c r="G201" s="71"/>
      <c r="H201" s="71"/>
      <c r="I201" s="72"/>
      <c r="J201" s="62"/>
      <c r="K201" s="63"/>
      <c r="L201" s="62"/>
      <c r="M201" s="63"/>
      <c r="N201" s="63"/>
      <c r="O201" s="62"/>
      <c r="P201" s="62"/>
      <c r="Q201" s="63"/>
      <c r="R201" s="63"/>
      <c r="S201" s="66"/>
      <c r="T201" s="77"/>
      <c r="U201" s="67"/>
      <c r="V201" s="93"/>
      <c r="W201" s="65"/>
      <c r="X201" s="65"/>
      <c r="Y201" s="73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</row>
    <row r="202" spans="1:61" s="68" customFormat="1" ht="18.75" x14ac:dyDescent="0.25">
      <c r="A202" s="61"/>
      <c r="B202" s="61">
        <v>199</v>
      </c>
      <c r="C202" s="78"/>
      <c r="D202" s="78"/>
      <c r="E202" s="62"/>
      <c r="F202" s="94"/>
      <c r="G202" s="71"/>
      <c r="H202" s="71"/>
      <c r="I202" s="72"/>
      <c r="J202" s="62"/>
      <c r="K202" s="63"/>
      <c r="L202" s="62"/>
      <c r="M202" s="63"/>
      <c r="N202" s="63"/>
      <c r="O202" s="62"/>
      <c r="P202" s="62"/>
      <c r="Q202" s="63"/>
      <c r="R202" s="63"/>
      <c r="S202" s="66"/>
      <c r="T202" s="77"/>
      <c r="U202" s="67"/>
      <c r="V202" s="93"/>
      <c r="W202" s="65"/>
      <c r="X202" s="65"/>
      <c r="Y202" s="73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</row>
    <row r="203" spans="1:61" s="68" customFormat="1" ht="18.75" x14ac:dyDescent="0.25">
      <c r="A203" s="61"/>
      <c r="B203" s="61">
        <v>200</v>
      </c>
      <c r="C203" s="78"/>
      <c r="D203" s="78"/>
      <c r="E203" s="62"/>
      <c r="F203" s="94"/>
      <c r="G203" s="71"/>
      <c r="H203" s="71"/>
      <c r="I203" s="72"/>
      <c r="J203" s="62"/>
      <c r="K203" s="63"/>
      <c r="L203" s="62"/>
      <c r="M203" s="63"/>
      <c r="N203" s="63"/>
      <c r="O203" s="62"/>
      <c r="P203" s="62"/>
      <c r="Q203" s="63"/>
      <c r="R203" s="63"/>
      <c r="S203" s="66"/>
      <c r="T203" s="77"/>
      <c r="U203" s="67"/>
      <c r="V203" s="93"/>
      <c r="W203" s="65"/>
      <c r="X203" s="65"/>
      <c r="Y203" s="73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</row>
    <row r="204" spans="1:61" s="68" customFormat="1" ht="18.75" x14ac:dyDescent="0.25">
      <c r="A204" s="61"/>
      <c r="B204" s="61">
        <v>201</v>
      </c>
      <c r="C204" s="78"/>
      <c r="D204" s="78"/>
      <c r="E204" s="62"/>
      <c r="F204" s="94"/>
      <c r="G204" s="71"/>
      <c r="H204" s="71"/>
      <c r="I204" s="72"/>
      <c r="J204" s="62"/>
      <c r="K204" s="63"/>
      <c r="L204" s="62"/>
      <c r="M204" s="63"/>
      <c r="N204" s="63"/>
      <c r="O204" s="62"/>
      <c r="P204" s="62"/>
      <c r="Q204" s="63"/>
      <c r="R204" s="63"/>
      <c r="S204" s="66"/>
      <c r="T204" s="77"/>
      <c r="U204" s="67"/>
      <c r="V204" s="93"/>
      <c r="W204" s="65"/>
      <c r="X204" s="65"/>
      <c r="Y204" s="73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</row>
    <row r="205" spans="1:61" s="68" customFormat="1" ht="18.75" x14ac:dyDescent="0.25">
      <c r="A205" s="61"/>
      <c r="B205" s="61">
        <v>202</v>
      </c>
      <c r="C205" s="78"/>
      <c r="D205" s="78"/>
      <c r="E205" s="62"/>
      <c r="F205" s="94"/>
      <c r="G205" s="71"/>
      <c r="H205" s="71"/>
      <c r="I205" s="72"/>
      <c r="J205" s="62"/>
      <c r="K205" s="63"/>
      <c r="L205" s="62"/>
      <c r="M205" s="63"/>
      <c r="N205" s="63"/>
      <c r="O205" s="62"/>
      <c r="P205" s="62"/>
      <c r="Q205" s="63"/>
      <c r="R205" s="63"/>
      <c r="S205" s="66"/>
      <c r="T205" s="77"/>
      <c r="U205" s="67"/>
      <c r="V205" s="93"/>
      <c r="W205" s="65"/>
      <c r="X205" s="65"/>
      <c r="Y205" s="73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</row>
    <row r="206" spans="1:61" s="68" customFormat="1" ht="18.75" x14ac:dyDescent="0.25">
      <c r="A206" s="61"/>
      <c r="B206" s="61">
        <v>203</v>
      </c>
      <c r="C206" s="78"/>
      <c r="D206" s="78"/>
      <c r="E206" s="62"/>
      <c r="F206" s="94"/>
      <c r="G206" s="71"/>
      <c r="H206" s="71"/>
      <c r="I206" s="72"/>
      <c r="J206" s="62"/>
      <c r="K206" s="63"/>
      <c r="L206" s="62"/>
      <c r="M206" s="63"/>
      <c r="N206" s="63"/>
      <c r="O206" s="62"/>
      <c r="P206" s="62"/>
      <c r="Q206" s="63"/>
      <c r="R206" s="63"/>
      <c r="S206" s="66"/>
      <c r="T206" s="77"/>
      <c r="U206" s="67"/>
      <c r="V206" s="93"/>
      <c r="W206" s="65"/>
      <c r="X206" s="65"/>
      <c r="Y206" s="73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</row>
    <row r="207" spans="1:61" s="68" customFormat="1" ht="18.75" x14ac:dyDescent="0.25">
      <c r="A207" s="61"/>
      <c r="B207" s="61">
        <v>204</v>
      </c>
      <c r="C207" s="78"/>
      <c r="D207" s="78"/>
      <c r="E207" s="62"/>
      <c r="F207" s="94"/>
      <c r="G207" s="71"/>
      <c r="H207" s="71"/>
      <c r="I207" s="72"/>
      <c r="J207" s="62"/>
      <c r="K207" s="63"/>
      <c r="L207" s="62"/>
      <c r="M207" s="63"/>
      <c r="N207" s="63"/>
      <c r="O207" s="62"/>
      <c r="P207" s="62"/>
      <c r="Q207" s="63"/>
      <c r="R207" s="63"/>
      <c r="S207" s="66"/>
      <c r="T207" s="77"/>
      <c r="U207" s="67"/>
      <c r="V207" s="93"/>
      <c r="W207" s="65"/>
      <c r="X207" s="65"/>
      <c r="Y207" s="73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</row>
    <row r="208" spans="1:61" s="68" customFormat="1" ht="18.75" x14ac:dyDescent="0.25">
      <c r="A208" s="61"/>
      <c r="B208" s="61">
        <v>205</v>
      </c>
      <c r="C208" s="78"/>
      <c r="D208" s="78"/>
      <c r="E208" s="62"/>
      <c r="F208" s="94"/>
      <c r="G208" s="71"/>
      <c r="H208" s="71"/>
      <c r="I208" s="72"/>
      <c r="J208" s="62"/>
      <c r="K208" s="63"/>
      <c r="L208" s="62"/>
      <c r="M208" s="63"/>
      <c r="N208" s="63"/>
      <c r="O208" s="62"/>
      <c r="P208" s="62"/>
      <c r="Q208" s="63"/>
      <c r="R208" s="63"/>
      <c r="S208" s="66"/>
      <c r="T208" s="77"/>
      <c r="U208" s="67"/>
      <c r="V208" s="93"/>
      <c r="W208" s="65"/>
      <c r="X208" s="65"/>
      <c r="Y208" s="73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</row>
    <row r="209" spans="1:61" s="68" customFormat="1" ht="18.75" x14ac:dyDescent="0.25">
      <c r="A209" s="61"/>
      <c r="B209" s="61">
        <v>206</v>
      </c>
      <c r="C209" s="78"/>
      <c r="D209" s="78"/>
      <c r="E209" s="62"/>
      <c r="F209" s="94"/>
      <c r="G209" s="71"/>
      <c r="H209" s="71"/>
      <c r="I209" s="72"/>
      <c r="J209" s="62"/>
      <c r="K209" s="63"/>
      <c r="L209" s="62"/>
      <c r="M209" s="63"/>
      <c r="N209" s="63"/>
      <c r="O209" s="62"/>
      <c r="P209" s="62"/>
      <c r="Q209" s="63"/>
      <c r="R209" s="63"/>
      <c r="S209" s="66"/>
      <c r="T209" s="77"/>
      <c r="U209" s="67"/>
      <c r="V209" s="93"/>
      <c r="W209" s="65"/>
      <c r="X209" s="65"/>
      <c r="Y209" s="73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</row>
    <row r="210" spans="1:61" s="68" customFormat="1" ht="18.75" x14ac:dyDescent="0.25">
      <c r="A210" s="61"/>
      <c r="B210" s="61">
        <v>207</v>
      </c>
      <c r="C210" s="78"/>
      <c r="D210" s="78"/>
      <c r="E210" s="62"/>
      <c r="F210" s="94"/>
      <c r="G210" s="71"/>
      <c r="H210" s="71"/>
      <c r="I210" s="72"/>
      <c r="J210" s="62"/>
      <c r="K210" s="63"/>
      <c r="L210" s="62"/>
      <c r="M210" s="63"/>
      <c r="N210" s="63"/>
      <c r="O210" s="62"/>
      <c r="P210" s="62"/>
      <c r="Q210" s="63"/>
      <c r="R210" s="63"/>
      <c r="S210" s="66"/>
      <c r="T210" s="77"/>
      <c r="U210" s="67"/>
      <c r="V210" s="93"/>
      <c r="W210" s="65"/>
      <c r="X210" s="65"/>
      <c r="Y210" s="73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</row>
    <row r="211" spans="1:61" s="68" customFormat="1" ht="18.75" x14ac:dyDescent="0.25">
      <c r="A211" s="61"/>
      <c r="B211" s="61">
        <v>208</v>
      </c>
      <c r="C211" s="78"/>
      <c r="D211" s="78"/>
      <c r="E211" s="62"/>
      <c r="F211" s="94"/>
      <c r="G211" s="71"/>
      <c r="H211" s="71"/>
      <c r="I211" s="72"/>
      <c r="J211" s="62"/>
      <c r="K211" s="63"/>
      <c r="L211" s="62"/>
      <c r="M211" s="63"/>
      <c r="N211" s="63"/>
      <c r="O211" s="62"/>
      <c r="P211" s="62"/>
      <c r="Q211" s="63"/>
      <c r="R211" s="63"/>
      <c r="S211" s="66"/>
      <c r="T211" s="77"/>
      <c r="U211" s="67"/>
      <c r="V211" s="93"/>
      <c r="W211" s="65"/>
      <c r="X211" s="65"/>
      <c r="Y211" s="73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</row>
    <row r="212" spans="1:61" s="68" customFormat="1" ht="18.75" x14ac:dyDescent="0.25">
      <c r="A212" s="61"/>
      <c r="B212" s="61">
        <v>209</v>
      </c>
      <c r="C212" s="78"/>
      <c r="D212" s="78"/>
      <c r="E212" s="62"/>
      <c r="F212" s="94"/>
      <c r="G212" s="71"/>
      <c r="H212" s="71"/>
      <c r="I212" s="72"/>
      <c r="J212" s="62"/>
      <c r="K212" s="63"/>
      <c r="L212" s="62"/>
      <c r="M212" s="63"/>
      <c r="N212" s="63"/>
      <c r="O212" s="62"/>
      <c r="P212" s="62"/>
      <c r="Q212" s="63"/>
      <c r="R212" s="63"/>
      <c r="S212" s="66"/>
      <c r="T212" s="77"/>
      <c r="U212" s="67"/>
      <c r="V212" s="93"/>
      <c r="W212" s="65"/>
      <c r="X212" s="65"/>
      <c r="Y212" s="73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</row>
    <row r="213" spans="1:61" s="68" customFormat="1" ht="18.75" x14ac:dyDescent="0.25">
      <c r="A213" s="61"/>
      <c r="B213" s="61">
        <v>210</v>
      </c>
      <c r="C213" s="78"/>
      <c r="D213" s="78"/>
      <c r="E213" s="62"/>
      <c r="F213" s="94"/>
      <c r="G213" s="71"/>
      <c r="H213" s="71"/>
      <c r="I213" s="72"/>
      <c r="J213" s="62"/>
      <c r="K213" s="63"/>
      <c r="L213" s="62"/>
      <c r="M213" s="63"/>
      <c r="N213" s="63"/>
      <c r="O213" s="62"/>
      <c r="P213" s="62"/>
      <c r="Q213" s="63"/>
      <c r="R213" s="63"/>
      <c r="S213" s="66"/>
      <c r="T213" s="77"/>
      <c r="U213" s="67"/>
      <c r="V213" s="93"/>
      <c r="W213" s="65"/>
      <c r="X213" s="65"/>
      <c r="Y213" s="73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</row>
    <row r="214" spans="1:61" s="68" customFormat="1" ht="18.75" x14ac:dyDescent="0.25">
      <c r="A214" s="61"/>
      <c r="B214" s="61">
        <v>211</v>
      </c>
      <c r="C214" s="78"/>
      <c r="D214" s="78"/>
      <c r="E214" s="62"/>
      <c r="F214" s="94"/>
      <c r="G214" s="71"/>
      <c r="H214" s="71"/>
      <c r="I214" s="72"/>
      <c r="J214" s="62"/>
      <c r="K214" s="63"/>
      <c r="L214" s="62"/>
      <c r="M214" s="63"/>
      <c r="N214" s="63"/>
      <c r="O214" s="62"/>
      <c r="P214" s="62"/>
      <c r="Q214" s="63"/>
      <c r="R214" s="63"/>
      <c r="S214" s="66"/>
      <c r="T214" s="77"/>
      <c r="U214" s="67"/>
      <c r="V214" s="93"/>
      <c r="W214" s="65"/>
      <c r="X214" s="65"/>
      <c r="Y214" s="73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</row>
    <row r="215" spans="1:61" s="68" customFormat="1" ht="18.75" x14ac:dyDescent="0.25">
      <c r="A215" s="61"/>
      <c r="B215" s="61">
        <v>212</v>
      </c>
      <c r="C215" s="78"/>
      <c r="D215" s="78"/>
      <c r="E215" s="62"/>
      <c r="F215" s="94"/>
      <c r="G215" s="71"/>
      <c r="H215" s="71"/>
      <c r="I215" s="72"/>
      <c r="J215" s="62"/>
      <c r="K215" s="63"/>
      <c r="L215" s="62"/>
      <c r="M215" s="63"/>
      <c r="N215" s="63"/>
      <c r="O215" s="62"/>
      <c r="P215" s="62"/>
      <c r="Q215" s="63"/>
      <c r="R215" s="63"/>
      <c r="S215" s="66"/>
      <c r="T215" s="77"/>
      <c r="U215" s="67"/>
      <c r="V215" s="93"/>
      <c r="W215" s="65"/>
      <c r="X215" s="65"/>
      <c r="Y215" s="73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</row>
    <row r="216" spans="1:61" s="68" customFormat="1" ht="18.75" x14ac:dyDescent="0.25">
      <c r="A216" s="61"/>
      <c r="B216" s="61">
        <v>213</v>
      </c>
      <c r="C216" s="78"/>
      <c r="D216" s="78"/>
      <c r="E216" s="62"/>
      <c r="F216" s="94"/>
      <c r="G216" s="71"/>
      <c r="H216" s="71"/>
      <c r="I216" s="72"/>
      <c r="J216" s="62"/>
      <c r="K216" s="63"/>
      <c r="L216" s="62"/>
      <c r="M216" s="63"/>
      <c r="N216" s="63"/>
      <c r="O216" s="62"/>
      <c r="P216" s="62"/>
      <c r="Q216" s="63"/>
      <c r="R216" s="63"/>
      <c r="S216" s="66"/>
      <c r="T216" s="77"/>
      <c r="U216" s="67"/>
      <c r="V216" s="93"/>
      <c r="W216" s="65"/>
      <c r="X216" s="65"/>
      <c r="Y216" s="73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</row>
    <row r="217" spans="1:61" s="68" customFormat="1" ht="18.75" x14ac:dyDescent="0.25">
      <c r="A217" s="61"/>
      <c r="B217" s="61">
        <v>214</v>
      </c>
      <c r="C217" s="78"/>
      <c r="D217" s="78"/>
      <c r="E217" s="62"/>
      <c r="F217" s="94"/>
      <c r="G217" s="71"/>
      <c r="H217" s="71"/>
      <c r="I217" s="72"/>
      <c r="J217" s="62"/>
      <c r="K217" s="63"/>
      <c r="L217" s="62"/>
      <c r="M217" s="63"/>
      <c r="N217" s="63"/>
      <c r="O217" s="62"/>
      <c r="P217" s="62"/>
      <c r="Q217" s="63"/>
      <c r="R217" s="63"/>
      <c r="S217" s="66"/>
      <c r="T217" s="77"/>
      <c r="U217" s="67"/>
      <c r="V217" s="93"/>
      <c r="W217" s="65"/>
      <c r="X217" s="65"/>
      <c r="Y217" s="73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</row>
    <row r="218" spans="1:61" s="68" customFormat="1" ht="18.75" x14ac:dyDescent="0.25">
      <c r="A218" s="61"/>
      <c r="B218" s="61">
        <v>215</v>
      </c>
      <c r="C218" s="78"/>
      <c r="D218" s="78"/>
      <c r="E218" s="62"/>
      <c r="F218" s="94"/>
      <c r="G218" s="71"/>
      <c r="H218" s="71"/>
      <c r="I218" s="72"/>
      <c r="J218" s="62"/>
      <c r="K218" s="63"/>
      <c r="L218" s="62"/>
      <c r="M218" s="63"/>
      <c r="N218" s="63"/>
      <c r="O218" s="62"/>
      <c r="P218" s="62"/>
      <c r="Q218" s="63"/>
      <c r="R218" s="63"/>
      <c r="S218" s="66"/>
      <c r="T218" s="77"/>
      <c r="U218" s="67"/>
      <c r="V218" s="93"/>
      <c r="W218" s="65"/>
      <c r="X218" s="65"/>
      <c r="Y218" s="73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</row>
    <row r="219" spans="1:61" s="68" customFormat="1" ht="18.75" x14ac:dyDescent="0.25">
      <c r="A219" s="61"/>
      <c r="B219" s="61">
        <v>216</v>
      </c>
      <c r="C219" s="78"/>
      <c r="D219" s="78"/>
      <c r="E219" s="62"/>
      <c r="F219" s="94"/>
      <c r="G219" s="71"/>
      <c r="H219" s="71"/>
      <c r="I219" s="72"/>
      <c r="J219" s="62"/>
      <c r="K219" s="63"/>
      <c r="L219" s="62"/>
      <c r="M219" s="63"/>
      <c r="N219" s="63"/>
      <c r="O219" s="62"/>
      <c r="P219" s="62"/>
      <c r="Q219" s="63"/>
      <c r="R219" s="63"/>
      <c r="S219" s="66"/>
      <c r="T219" s="77"/>
      <c r="U219" s="67"/>
      <c r="V219" s="93"/>
      <c r="W219" s="65"/>
      <c r="X219" s="65"/>
      <c r="Y219" s="73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</row>
    <row r="220" spans="1:61" s="68" customFormat="1" ht="18.75" x14ac:dyDescent="0.25">
      <c r="A220" s="61"/>
      <c r="B220" s="61">
        <v>217</v>
      </c>
      <c r="C220" s="78"/>
      <c r="D220" s="78"/>
      <c r="E220" s="62"/>
      <c r="F220" s="94"/>
      <c r="G220" s="71"/>
      <c r="H220" s="71"/>
      <c r="I220" s="72"/>
      <c r="J220" s="62"/>
      <c r="K220" s="63"/>
      <c r="L220" s="62"/>
      <c r="M220" s="63"/>
      <c r="N220" s="63"/>
      <c r="O220" s="62"/>
      <c r="P220" s="62"/>
      <c r="Q220" s="63"/>
      <c r="R220" s="63"/>
      <c r="S220" s="66"/>
      <c r="T220" s="77"/>
      <c r="U220" s="67"/>
      <c r="V220" s="93"/>
      <c r="W220" s="65"/>
      <c r="X220" s="65"/>
      <c r="Y220" s="73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</row>
    <row r="221" spans="1:61" s="68" customFormat="1" ht="18.75" x14ac:dyDescent="0.25">
      <c r="A221" s="61"/>
      <c r="B221" s="61">
        <v>218</v>
      </c>
      <c r="C221" s="78"/>
      <c r="D221" s="78"/>
      <c r="E221" s="62"/>
      <c r="F221" s="94"/>
      <c r="G221" s="71"/>
      <c r="H221" s="71"/>
      <c r="I221" s="72"/>
      <c r="J221" s="62"/>
      <c r="K221" s="63"/>
      <c r="L221" s="62"/>
      <c r="M221" s="63"/>
      <c r="N221" s="63"/>
      <c r="O221" s="62"/>
      <c r="P221" s="62"/>
      <c r="Q221" s="63"/>
      <c r="R221" s="63"/>
      <c r="S221" s="66"/>
      <c r="T221" s="77"/>
      <c r="U221" s="67"/>
      <c r="V221" s="93"/>
      <c r="W221" s="65"/>
      <c r="X221" s="65"/>
      <c r="Y221" s="73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</row>
    <row r="222" spans="1:61" s="68" customFormat="1" ht="18.75" x14ac:dyDescent="0.25">
      <c r="A222" s="61"/>
      <c r="B222" s="61">
        <v>219</v>
      </c>
      <c r="C222" s="78"/>
      <c r="D222" s="78"/>
      <c r="E222" s="62"/>
      <c r="F222" s="94"/>
      <c r="G222" s="71"/>
      <c r="H222" s="71"/>
      <c r="I222" s="72"/>
      <c r="J222" s="62"/>
      <c r="K222" s="63"/>
      <c r="L222" s="62"/>
      <c r="M222" s="63"/>
      <c r="N222" s="63"/>
      <c r="O222" s="62"/>
      <c r="P222" s="62"/>
      <c r="Q222" s="63"/>
      <c r="R222" s="63"/>
      <c r="S222" s="66"/>
      <c r="T222" s="77"/>
      <c r="U222" s="67"/>
      <c r="V222" s="93"/>
      <c r="W222" s="65"/>
      <c r="X222" s="65"/>
      <c r="Y222" s="73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</row>
    <row r="223" spans="1:61" s="68" customFormat="1" ht="18.75" x14ac:dyDescent="0.25">
      <c r="A223" s="61"/>
      <c r="B223" s="61">
        <v>220</v>
      </c>
      <c r="C223" s="78"/>
      <c r="D223" s="78"/>
      <c r="E223" s="62"/>
      <c r="F223" s="94"/>
      <c r="G223" s="71"/>
      <c r="H223" s="71"/>
      <c r="I223" s="72"/>
      <c r="J223" s="62"/>
      <c r="K223" s="63"/>
      <c r="L223" s="62"/>
      <c r="M223" s="63"/>
      <c r="N223" s="63"/>
      <c r="O223" s="62"/>
      <c r="P223" s="62"/>
      <c r="Q223" s="63"/>
      <c r="R223" s="63"/>
      <c r="S223" s="66"/>
      <c r="T223" s="77"/>
      <c r="U223" s="67"/>
      <c r="V223" s="93"/>
      <c r="W223" s="65"/>
      <c r="X223" s="65"/>
      <c r="Y223" s="73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</row>
    <row r="224" spans="1:61" s="68" customFormat="1" ht="18.75" x14ac:dyDescent="0.25">
      <c r="A224" s="61"/>
      <c r="B224" s="61">
        <v>221</v>
      </c>
      <c r="C224" s="78"/>
      <c r="D224" s="78"/>
      <c r="E224" s="62"/>
      <c r="F224" s="94"/>
      <c r="G224" s="71"/>
      <c r="H224" s="71"/>
      <c r="I224" s="72"/>
      <c r="J224" s="62"/>
      <c r="K224" s="63"/>
      <c r="L224" s="62"/>
      <c r="M224" s="63"/>
      <c r="N224" s="63"/>
      <c r="O224" s="62"/>
      <c r="P224" s="62"/>
      <c r="Q224" s="63"/>
      <c r="R224" s="63"/>
      <c r="S224" s="66"/>
      <c r="T224" s="77"/>
      <c r="U224" s="67"/>
      <c r="V224" s="93"/>
      <c r="W224" s="65"/>
      <c r="X224" s="65"/>
      <c r="Y224" s="73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</row>
    <row r="225" spans="1:61" s="68" customFormat="1" ht="18.75" x14ac:dyDescent="0.25">
      <c r="A225" s="61"/>
      <c r="B225" s="61">
        <v>222</v>
      </c>
      <c r="C225" s="78"/>
      <c r="D225" s="78"/>
      <c r="E225" s="62"/>
      <c r="F225" s="94"/>
      <c r="G225" s="71"/>
      <c r="H225" s="71"/>
      <c r="I225" s="72"/>
      <c r="J225" s="62"/>
      <c r="K225" s="63"/>
      <c r="L225" s="62"/>
      <c r="M225" s="63"/>
      <c r="N225" s="63"/>
      <c r="O225" s="62"/>
      <c r="P225" s="62"/>
      <c r="Q225" s="63"/>
      <c r="R225" s="63"/>
      <c r="S225" s="66"/>
      <c r="T225" s="77"/>
      <c r="U225" s="67"/>
      <c r="V225" s="93"/>
      <c r="W225" s="65"/>
      <c r="X225" s="65"/>
      <c r="Y225" s="73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</row>
    <row r="226" spans="1:61" s="68" customFormat="1" ht="18.75" x14ac:dyDescent="0.25">
      <c r="A226" s="61"/>
      <c r="B226" s="61">
        <v>223</v>
      </c>
      <c r="C226" s="78"/>
      <c r="D226" s="78"/>
      <c r="E226" s="62"/>
      <c r="F226" s="94"/>
      <c r="G226" s="71"/>
      <c r="H226" s="71"/>
      <c r="I226" s="72"/>
      <c r="J226" s="62"/>
      <c r="K226" s="63"/>
      <c r="L226" s="62"/>
      <c r="M226" s="63"/>
      <c r="N226" s="63"/>
      <c r="O226" s="62"/>
      <c r="P226" s="62"/>
      <c r="Q226" s="63"/>
      <c r="R226" s="63"/>
      <c r="S226" s="66"/>
      <c r="T226" s="77"/>
      <c r="U226" s="67"/>
      <c r="V226" s="93"/>
      <c r="W226" s="65"/>
      <c r="X226" s="65"/>
      <c r="Y226" s="73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</row>
    <row r="227" spans="1:61" s="68" customFormat="1" ht="18.75" x14ac:dyDescent="0.25">
      <c r="A227" s="61"/>
      <c r="B227" s="61">
        <v>224</v>
      </c>
      <c r="C227" s="78"/>
      <c r="D227" s="78"/>
      <c r="E227" s="62"/>
      <c r="F227" s="94"/>
      <c r="G227" s="71"/>
      <c r="H227" s="71"/>
      <c r="I227" s="72"/>
      <c r="J227" s="62"/>
      <c r="K227" s="63"/>
      <c r="L227" s="62"/>
      <c r="M227" s="63"/>
      <c r="N227" s="63"/>
      <c r="O227" s="62"/>
      <c r="P227" s="62"/>
      <c r="Q227" s="63"/>
      <c r="R227" s="63"/>
      <c r="S227" s="66"/>
      <c r="T227" s="77"/>
      <c r="U227" s="67"/>
      <c r="V227" s="93"/>
      <c r="W227" s="65"/>
      <c r="X227" s="65"/>
      <c r="Y227" s="73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</row>
    <row r="228" spans="1:61" s="68" customFormat="1" ht="18.75" x14ac:dyDescent="0.25">
      <c r="A228" s="61"/>
      <c r="B228" s="61">
        <v>225</v>
      </c>
      <c r="C228" s="78"/>
      <c r="D228" s="78"/>
      <c r="E228" s="62"/>
      <c r="F228" s="94"/>
      <c r="G228" s="71"/>
      <c r="H228" s="71"/>
      <c r="I228" s="72"/>
      <c r="J228" s="62"/>
      <c r="K228" s="63"/>
      <c r="L228" s="62"/>
      <c r="M228" s="63"/>
      <c r="N228" s="63"/>
      <c r="O228" s="62"/>
      <c r="P228" s="62"/>
      <c r="Q228" s="63"/>
      <c r="R228" s="63"/>
      <c r="S228" s="66"/>
      <c r="T228" s="77"/>
      <c r="U228" s="67"/>
      <c r="V228" s="93"/>
      <c r="W228" s="65"/>
      <c r="X228" s="65"/>
      <c r="Y228" s="73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</row>
    <row r="229" spans="1:61" s="68" customFormat="1" ht="18.75" x14ac:dyDescent="0.25">
      <c r="A229" s="61"/>
      <c r="B229" s="61">
        <v>226</v>
      </c>
      <c r="C229" s="78"/>
      <c r="D229" s="78"/>
      <c r="E229" s="62"/>
      <c r="F229" s="94"/>
      <c r="G229" s="71"/>
      <c r="H229" s="71"/>
      <c r="I229" s="72"/>
      <c r="J229" s="62"/>
      <c r="K229" s="63"/>
      <c r="L229" s="62"/>
      <c r="M229" s="63"/>
      <c r="N229" s="63"/>
      <c r="O229" s="62"/>
      <c r="P229" s="62"/>
      <c r="Q229" s="63"/>
      <c r="R229" s="63"/>
      <c r="S229" s="66"/>
      <c r="T229" s="77"/>
      <c r="U229" s="67"/>
      <c r="V229" s="93"/>
      <c r="W229" s="65"/>
      <c r="X229" s="65"/>
      <c r="Y229" s="73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</row>
    <row r="230" spans="1:61" s="68" customFormat="1" ht="18.75" x14ac:dyDescent="0.25">
      <c r="A230" s="61"/>
      <c r="B230" s="61">
        <v>227</v>
      </c>
      <c r="C230" s="78"/>
      <c r="D230" s="78"/>
      <c r="E230" s="62"/>
      <c r="F230" s="94"/>
      <c r="G230" s="71"/>
      <c r="H230" s="71"/>
      <c r="I230" s="72"/>
      <c r="J230" s="62"/>
      <c r="K230" s="63"/>
      <c r="L230" s="62"/>
      <c r="M230" s="63"/>
      <c r="N230" s="63"/>
      <c r="O230" s="62"/>
      <c r="P230" s="62"/>
      <c r="Q230" s="63"/>
      <c r="R230" s="63"/>
      <c r="S230" s="66"/>
      <c r="T230" s="77"/>
      <c r="U230" s="67"/>
      <c r="V230" s="93"/>
      <c r="W230" s="65"/>
      <c r="X230" s="65"/>
      <c r="Y230" s="73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</row>
    <row r="231" spans="1:61" s="68" customFormat="1" ht="18.75" x14ac:dyDescent="0.25">
      <c r="A231" s="61"/>
      <c r="B231" s="61">
        <v>228</v>
      </c>
      <c r="C231" s="78"/>
      <c r="D231" s="78"/>
      <c r="E231" s="62"/>
      <c r="F231" s="94"/>
      <c r="G231" s="71"/>
      <c r="H231" s="71"/>
      <c r="I231" s="72"/>
      <c r="J231" s="62"/>
      <c r="K231" s="63"/>
      <c r="L231" s="62"/>
      <c r="M231" s="63"/>
      <c r="N231" s="63"/>
      <c r="O231" s="62"/>
      <c r="P231" s="62"/>
      <c r="Q231" s="63"/>
      <c r="R231" s="63"/>
      <c r="S231" s="66"/>
      <c r="T231" s="77"/>
      <c r="U231" s="67"/>
      <c r="V231" s="93"/>
      <c r="W231" s="65"/>
      <c r="X231" s="65"/>
      <c r="Y231" s="73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</row>
    <row r="232" spans="1:61" s="68" customFormat="1" ht="18.75" x14ac:dyDescent="0.25">
      <c r="A232" s="61"/>
      <c r="B232" s="61">
        <v>229</v>
      </c>
      <c r="C232" s="78"/>
      <c r="D232" s="78"/>
      <c r="E232" s="62"/>
      <c r="F232" s="94"/>
      <c r="G232" s="71"/>
      <c r="H232" s="71"/>
      <c r="I232" s="72"/>
      <c r="J232" s="62"/>
      <c r="K232" s="63"/>
      <c r="L232" s="62"/>
      <c r="M232" s="63"/>
      <c r="N232" s="63"/>
      <c r="O232" s="62"/>
      <c r="P232" s="62"/>
      <c r="Q232" s="63"/>
      <c r="R232" s="63"/>
      <c r="S232" s="66"/>
      <c r="T232" s="77"/>
      <c r="U232" s="67"/>
      <c r="V232" s="93"/>
      <c r="W232" s="65"/>
      <c r="X232" s="65"/>
      <c r="Y232" s="73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</row>
    <row r="233" spans="1:61" s="68" customFormat="1" ht="18.75" x14ac:dyDescent="0.25">
      <c r="A233" s="61"/>
      <c r="B233" s="61">
        <v>230</v>
      </c>
      <c r="C233" s="78"/>
      <c r="D233" s="78"/>
      <c r="E233" s="62"/>
      <c r="F233" s="94"/>
      <c r="G233" s="71"/>
      <c r="H233" s="71"/>
      <c r="I233" s="72"/>
      <c r="J233" s="62"/>
      <c r="K233" s="63"/>
      <c r="L233" s="62"/>
      <c r="M233" s="63"/>
      <c r="N233" s="63"/>
      <c r="O233" s="62"/>
      <c r="P233" s="62"/>
      <c r="Q233" s="63"/>
      <c r="R233" s="63"/>
      <c r="S233" s="66"/>
      <c r="T233" s="77"/>
      <c r="U233" s="67"/>
      <c r="V233" s="93"/>
      <c r="W233" s="65"/>
      <c r="X233" s="65"/>
      <c r="Y233" s="73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</row>
    <row r="234" spans="1:61" s="68" customFormat="1" ht="18.75" x14ac:dyDescent="0.25">
      <c r="A234" s="61"/>
      <c r="B234" s="61">
        <v>231</v>
      </c>
      <c r="C234" s="78"/>
      <c r="D234" s="78"/>
      <c r="E234" s="62"/>
      <c r="F234" s="94"/>
      <c r="G234" s="71"/>
      <c r="H234" s="71"/>
      <c r="I234" s="72"/>
      <c r="J234" s="62"/>
      <c r="K234" s="63"/>
      <c r="L234" s="62"/>
      <c r="M234" s="63"/>
      <c r="N234" s="63"/>
      <c r="O234" s="62"/>
      <c r="P234" s="62"/>
      <c r="Q234" s="63"/>
      <c r="R234" s="63"/>
      <c r="S234" s="66"/>
      <c r="T234" s="77"/>
      <c r="U234" s="67"/>
      <c r="V234" s="93"/>
      <c r="W234" s="65"/>
      <c r="X234" s="65"/>
      <c r="Y234" s="73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</row>
    <row r="235" spans="1:61" s="68" customFormat="1" ht="18.75" x14ac:dyDescent="0.25">
      <c r="A235" s="61"/>
      <c r="B235" s="61">
        <v>232</v>
      </c>
      <c r="C235" s="78"/>
      <c r="D235" s="78"/>
      <c r="E235" s="62"/>
      <c r="F235" s="94"/>
      <c r="G235" s="71"/>
      <c r="H235" s="71"/>
      <c r="I235" s="72"/>
      <c r="J235" s="62"/>
      <c r="K235" s="63"/>
      <c r="L235" s="62"/>
      <c r="M235" s="63"/>
      <c r="N235" s="63"/>
      <c r="O235" s="62"/>
      <c r="P235" s="62"/>
      <c r="Q235" s="63"/>
      <c r="R235" s="63"/>
      <c r="S235" s="66"/>
      <c r="T235" s="77"/>
      <c r="U235" s="67"/>
      <c r="V235" s="93"/>
      <c r="W235" s="65"/>
      <c r="X235" s="65"/>
      <c r="Y235" s="73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</row>
    <row r="236" spans="1:61" s="68" customFormat="1" ht="18.75" x14ac:dyDescent="0.25">
      <c r="A236" s="61"/>
      <c r="B236" s="61">
        <v>233</v>
      </c>
      <c r="C236" s="78"/>
      <c r="D236" s="78"/>
      <c r="E236" s="62"/>
      <c r="F236" s="94"/>
      <c r="G236" s="71"/>
      <c r="H236" s="71"/>
      <c r="I236" s="72"/>
      <c r="J236" s="62"/>
      <c r="K236" s="63"/>
      <c r="L236" s="62"/>
      <c r="M236" s="63"/>
      <c r="N236" s="63"/>
      <c r="O236" s="62"/>
      <c r="P236" s="62"/>
      <c r="Q236" s="63"/>
      <c r="R236" s="63"/>
      <c r="S236" s="66"/>
      <c r="T236" s="77"/>
      <c r="U236" s="67"/>
      <c r="V236" s="93"/>
      <c r="W236" s="65"/>
      <c r="X236" s="65"/>
      <c r="Y236" s="73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</row>
    <row r="237" spans="1:61" s="68" customFormat="1" ht="18.75" x14ac:dyDescent="0.25">
      <c r="A237" s="61"/>
      <c r="B237" s="61">
        <v>234</v>
      </c>
      <c r="C237" s="78"/>
      <c r="D237" s="78"/>
      <c r="E237" s="62"/>
      <c r="F237" s="94"/>
      <c r="G237" s="71"/>
      <c r="H237" s="71"/>
      <c r="I237" s="72"/>
      <c r="J237" s="62"/>
      <c r="K237" s="63"/>
      <c r="L237" s="62"/>
      <c r="M237" s="63"/>
      <c r="N237" s="63"/>
      <c r="O237" s="62"/>
      <c r="P237" s="62"/>
      <c r="Q237" s="63"/>
      <c r="R237" s="63"/>
      <c r="S237" s="66"/>
      <c r="T237" s="77"/>
      <c r="U237" s="67"/>
      <c r="V237" s="93"/>
      <c r="W237" s="65"/>
      <c r="X237" s="65"/>
      <c r="Y237" s="73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</row>
    <row r="238" spans="1:61" s="68" customFormat="1" ht="18.75" x14ac:dyDescent="0.25">
      <c r="A238" s="61"/>
      <c r="B238" s="61">
        <v>235</v>
      </c>
      <c r="C238" s="78"/>
      <c r="D238" s="78"/>
      <c r="E238" s="62"/>
      <c r="F238" s="94"/>
      <c r="G238" s="71"/>
      <c r="H238" s="71"/>
      <c r="I238" s="72"/>
      <c r="J238" s="62"/>
      <c r="K238" s="63"/>
      <c r="L238" s="62"/>
      <c r="M238" s="63"/>
      <c r="N238" s="63"/>
      <c r="O238" s="62"/>
      <c r="P238" s="62"/>
      <c r="Q238" s="63"/>
      <c r="R238" s="63"/>
      <c r="S238" s="66"/>
      <c r="T238" s="77"/>
      <c r="U238" s="67"/>
      <c r="V238" s="93"/>
      <c r="W238" s="65"/>
      <c r="X238" s="65"/>
      <c r="Y238" s="73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</row>
    <row r="239" spans="1:61" s="68" customFormat="1" ht="18.75" x14ac:dyDescent="0.25">
      <c r="A239" s="61"/>
      <c r="B239" s="61">
        <v>236</v>
      </c>
      <c r="C239" s="78"/>
      <c r="D239" s="78"/>
      <c r="E239" s="62"/>
      <c r="F239" s="94"/>
      <c r="G239" s="71"/>
      <c r="H239" s="71"/>
      <c r="I239" s="72"/>
      <c r="J239" s="62"/>
      <c r="K239" s="63"/>
      <c r="L239" s="62"/>
      <c r="M239" s="63"/>
      <c r="N239" s="63"/>
      <c r="O239" s="62"/>
      <c r="P239" s="62"/>
      <c r="Q239" s="63"/>
      <c r="R239" s="63"/>
      <c r="S239" s="66"/>
      <c r="T239" s="77"/>
      <c r="U239" s="67"/>
      <c r="V239" s="93"/>
      <c r="W239" s="65"/>
      <c r="X239" s="65"/>
      <c r="Y239" s="73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</row>
    <row r="240" spans="1:61" s="68" customFormat="1" ht="18.75" x14ac:dyDescent="0.25">
      <c r="A240" s="61"/>
      <c r="B240" s="61">
        <v>237</v>
      </c>
      <c r="C240" s="78"/>
      <c r="D240" s="78"/>
      <c r="E240" s="62"/>
      <c r="F240" s="94"/>
      <c r="G240" s="71"/>
      <c r="H240" s="71"/>
      <c r="I240" s="72"/>
      <c r="J240" s="62"/>
      <c r="K240" s="63"/>
      <c r="L240" s="62"/>
      <c r="M240" s="63"/>
      <c r="N240" s="63"/>
      <c r="O240" s="62"/>
      <c r="P240" s="62"/>
      <c r="Q240" s="63"/>
      <c r="R240" s="63"/>
      <c r="S240" s="66"/>
      <c r="T240" s="77"/>
      <c r="U240" s="67"/>
      <c r="V240" s="93"/>
      <c r="W240" s="65"/>
      <c r="X240" s="65"/>
      <c r="Y240" s="73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</row>
    <row r="241" spans="1:61" s="68" customFormat="1" ht="18.75" x14ac:dyDescent="0.25">
      <c r="A241" s="61"/>
      <c r="B241" s="61">
        <v>238</v>
      </c>
      <c r="C241" s="78"/>
      <c r="D241" s="78"/>
      <c r="E241" s="62"/>
      <c r="F241" s="94"/>
      <c r="G241" s="71"/>
      <c r="H241" s="71"/>
      <c r="I241" s="72"/>
      <c r="J241" s="62"/>
      <c r="K241" s="63"/>
      <c r="L241" s="62"/>
      <c r="M241" s="63"/>
      <c r="N241" s="63"/>
      <c r="O241" s="62"/>
      <c r="P241" s="62"/>
      <c r="Q241" s="63"/>
      <c r="R241" s="63"/>
      <c r="S241" s="66"/>
      <c r="T241" s="77"/>
      <c r="U241" s="67"/>
      <c r="V241" s="93"/>
      <c r="W241" s="65"/>
      <c r="X241" s="65"/>
      <c r="Y241" s="73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</row>
    <row r="242" spans="1:61" s="68" customFormat="1" ht="18.75" x14ac:dyDescent="0.25">
      <c r="A242" s="61"/>
      <c r="B242" s="61">
        <v>239</v>
      </c>
      <c r="C242" s="78"/>
      <c r="D242" s="78"/>
      <c r="E242" s="62"/>
      <c r="F242" s="94"/>
      <c r="G242" s="71"/>
      <c r="H242" s="71"/>
      <c r="I242" s="72"/>
      <c r="J242" s="62"/>
      <c r="K242" s="63"/>
      <c r="L242" s="62"/>
      <c r="M242" s="63"/>
      <c r="N242" s="63"/>
      <c r="O242" s="62"/>
      <c r="P242" s="62"/>
      <c r="Q242" s="63"/>
      <c r="R242" s="63"/>
      <c r="S242" s="66"/>
      <c r="T242" s="77"/>
      <c r="U242" s="67"/>
      <c r="V242" s="93"/>
      <c r="W242" s="65"/>
      <c r="X242" s="65"/>
      <c r="Y242" s="73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</row>
    <row r="243" spans="1:61" s="68" customFormat="1" ht="18.75" x14ac:dyDescent="0.25">
      <c r="A243" s="61"/>
      <c r="B243" s="61">
        <v>240</v>
      </c>
      <c r="C243" s="78"/>
      <c r="D243" s="78"/>
      <c r="E243" s="62"/>
      <c r="F243" s="94"/>
      <c r="G243" s="71"/>
      <c r="H243" s="71"/>
      <c r="I243" s="72"/>
      <c r="J243" s="62"/>
      <c r="K243" s="63"/>
      <c r="L243" s="62"/>
      <c r="M243" s="63"/>
      <c r="N243" s="63"/>
      <c r="O243" s="62"/>
      <c r="P243" s="62"/>
      <c r="Q243" s="63"/>
      <c r="R243" s="63"/>
      <c r="S243" s="66"/>
      <c r="T243" s="77"/>
      <c r="U243" s="67"/>
      <c r="V243" s="93"/>
      <c r="W243" s="65"/>
      <c r="X243" s="65"/>
      <c r="Y243" s="73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</row>
    <row r="244" spans="1:61" s="68" customFormat="1" ht="18.75" x14ac:dyDescent="0.25">
      <c r="A244" s="61"/>
      <c r="B244" s="61">
        <v>241</v>
      </c>
      <c r="C244" s="78"/>
      <c r="D244" s="78"/>
      <c r="E244" s="62"/>
      <c r="F244" s="94"/>
      <c r="G244" s="71"/>
      <c r="H244" s="71"/>
      <c r="I244" s="72"/>
      <c r="J244" s="62"/>
      <c r="K244" s="63"/>
      <c r="L244" s="62"/>
      <c r="M244" s="63"/>
      <c r="N244" s="63"/>
      <c r="O244" s="62"/>
      <c r="P244" s="62"/>
      <c r="Q244" s="63"/>
      <c r="R244" s="63"/>
      <c r="S244" s="66"/>
      <c r="T244" s="77"/>
      <c r="U244" s="67"/>
      <c r="V244" s="93"/>
      <c r="W244" s="65"/>
      <c r="X244" s="65"/>
      <c r="Y244" s="73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</row>
    <row r="245" spans="1:61" s="68" customFormat="1" ht="18.75" x14ac:dyDescent="0.25">
      <c r="A245" s="61"/>
      <c r="B245" s="61">
        <v>242</v>
      </c>
      <c r="C245" s="78"/>
      <c r="D245" s="78"/>
      <c r="E245" s="62"/>
      <c r="F245" s="94"/>
      <c r="G245" s="71"/>
      <c r="H245" s="71"/>
      <c r="I245" s="72"/>
      <c r="J245" s="62"/>
      <c r="K245" s="63"/>
      <c r="L245" s="62"/>
      <c r="M245" s="63"/>
      <c r="N245" s="63"/>
      <c r="O245" s="62"/>
      <c r="P245" s="62"/>
      <c r="Q245" s="63"/>
      <c r="R245" s="63"/>
      <c r="S245" s="66"/>
      <c r="T245" s="77"/>
      <c r="U245" s="67"/>
      <c r="V245" s="93"/>
      <c r="W245" s="65"/>
      <c r="X245" s="65"/>
      <c r="Y245" s="73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</row>
    <row r="246" spans="1:61" s="68" customFormat="1" ht="18.75" x14ac:dyDescent="0.25">
      <c r="A246" s="61"/>
      <c r="B246" s="61">
        <v>243</v>
      </c>
      <c r="C246" s="78"/>
      <c r="D246" s="78"/>
      <c r="E246" s="62"/>
      <c r="F246" s="94"/>
      <c r="G246" s="71"/>
      <c r="H246" s="71"/>
      <c r="I246" s="72"/>
      <c r="J246" s="62"/>
      <c r="K246" s="63"/>
      <c r="L246" s="62"/>
      <c r="M246" s="63"/>
      <c r="N246" s="63"/>
      <c r="O246" s="62"/>
      <c r="P246" s="62"/>
      <c r="Q246" s="63"/>
      <c r="R246" s="63"/>
      <c r="S246" s="66"/>
      <c r="T246" s="77"/>
      <c r="U246" s="67"/>
      <c r="V246" s="93"/>
      <c r="W246" s="65"/>
      <c r="X246" s="65"/>
      <c r="Y246" s="73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</row>
    <row r="247" spans="1:61" s="68" customFormat="1" ht="18.75" x14ac:dyDescent="0.25">
      <c r="A247" s="61"/>
      <c r="B247" s="61">
        <v>244</v>
      </c>
      <c r="C247" s="78"/>
      <c r="D247" s="78"/>
      <c r="E247" s="62"/>
      <c r="F247" s="94"/>
      <c r="G247" s="71"/>
      <c r="H247" s="71"/>
      <c r="I247" s="72"/>
      <c r="J247" s="62"/>
      <c r="K247" s="63"/>
      <c r="L247" s="62"/>
      <c r="M247" s="63"/>
      <c r="N247" s="63"/>
      <c r="O247" s="62"/>
      <c r="P247" s="62"/>
      <c r="Q247" s="63"/>
      <c r="R247" s="63"/>
      <c r="S247" s="66"/>
      <c r="T247" s="77"/>
      <c r="U247" s="67"/>
      <c r="V247" s="93"/>
      <c r="W247" s="65"/>
      <c r="X247" s="65"/>
      <c r="Y247" s="73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</row>
    <row r="248" spans="1:61" s="68" customFormat="1" ht="18.75" x14ac:dyDescent="0.25">
      <c r="A248" s="61"/>
      <c r="B248" s="61">
        <v>245</v>
      </c>
      <c r="C248" s="78"/>
      <c r="D248" s="78"/>
      <c r="E248" s="62"/>
      <c r="F248" s="94"/>
      <c r="G248" s="71"/>
      <c r="H248" s="71"/>
      <c r="I248" s="72"/>
      <c r="J248" s="62"/>
      <c r="K248" s="63"/>
      <c r="L248" s="62"/>
      <c r="M248" s="63"/>
      <c r="N248" s="63"/>
      <c r="O248" s="62"/>
      <c r="P248" s="62"/>
      <c r="Q248" s="63"/>
      <c r="R248" s="63"/>
      <c r="S248" s="66"/>
      <c r="T248" s="77"/>
      <c r="U248" s="67"/>
      <c r="V248" s="93"/>
      <c r="W248" s="65"/>
      <c r="X248" s="65"/>
      <c r="Y248" s="73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</row>
    <row r="249" spans="1:61" s="68" customFormat="1" ht="18.75" x14ac:dyDescent="0.25">
      <c r="A249" s="61"/>
      <c r="B249" s="61">
        <v>246</v>
      </c>
      <c r="C249" s="78"/>
      <c r="D249" s="78"/>
      <c r="E249" s="62"/>
      <c r="F249" s="94"/>
      <c r="G249" s="71"/>
      <c r="H249" s="71"/>
      <c r="I249" s="72"/>
      <c r="J249" s="62"/>
      <c r="K249" s="63"/>
      <c r="L249" s="62"/>
      <c r="M249" s="63"/>
      <c r="N249" s="63"/>
      <c r="O249" s="62"/>
      <c r="P249" s="62"/>
      <c r="Q249" s="63"/>
      <c r="R249" s="63"/>
      <c r="S249" s="66"/>
      <c r="T249" s="77"/>
      <c r="U249" s="67"/>
      <c r="V249" s="93"/>
      <c r="W249" s="65"/>
      <c r="X249" s="65"/>
      <c r="Y249" s="73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</row>
    <row r="250" spans="1:61" s="68" customFormat="1" ht="18.75" x14ac:dyDescent="0.25">
      <c r="A250" s="61"/>
      <c r="B250" s="61">
        <v>247</v>
      </c>
      <c r="C250" s="78"/>
      <c r="D250" s="78"/>
      <c r="E250" s="62"/>
      <c r="F250" s="94"/>
      <c r="G250" s="71"/>
      <c r="H250" s="71"/>
      <c r="I250" s="72"/>
      <c r="J250" s="62"/>
      <c r="K250" s="63"/>
      <c r="L250" s="62"/>
      <c r="M250" s="63"/>
      <c r="N250" s="63"/>
      <c r="O250" s="62"/>
      <c r="P250" s="62"/>
      <c r="Q250" s="63"/>
      <c r="R250" s="63"/>
      <c r="S250" s="66"/>
      <c r="T250" s="77"/>
      <c r="U250" s="67"/>
      <c r="V250" s="93"/>
      <c r="W250" s="65"/>
      <c r="X250" s="65"/>
      <c r="Y250" s="73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</row>
    <row r="251" spans="1:61" s="68" customFormat="1" ht="18.75" x14ac:dyDescent="0.25">
      <c r="A251" s="61"/>
      <c r="B251" s="61">
        <v>248</v>
      </c>
      <c r="C251" s="78"/>
      <c r="D251" s="78"/>
      <c r="E251" s="62"/>
      <c r="F251" s="94"/>
      <c r="G251" s="71"/>
      <c r="H251" s="71"/>
      <c r="I251" s="72"/>
      <c r="J251" s="62"/>
      <c r="K251" s="63"/>
      <c r="L251" s="62"/>
      <c r="M251" s="63"/>
      <c r="N251" s="63"/>
      <c r="O251" s="62"/>
      <c r="P251" s="62"/>
      <c r="Q251" s="63"/>
      <c r="R251" s="63"/>
      <c r="S251" s="66"/>
      <c r="T251" s="77"/>
      <c r="U251" s="67"/>
      <c r="V251" s="93"/>
      <c r="W251" s="65"/>
      <c r="X251" s="65"/>
      <c r="Y251" s="73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</row>
    <row r="252" spans="1:61" s="68" customFormat="1" ht="18.75" x14ac:dyDescent="0.25">
      <c r="A252" s="61"/>
      <c r="B252" s="61">
        <v>249</v>
      </c>
      <c r="C252" s="78"/>
      <c r="D252" s="78"/>
      <c r="E252" s="62"/>
      <c r="F252" s="94"/>
      <c r="G252" s="71"/>
      <c r="H252" s="71"/>
      <c r="I252" s="72"/>
      <c r="J252" s="62"/>
      <c r="K252" s="63"/>
      <c r="L252" s="62"/>
      <c r="M252" s="63"/>
      <c r="N252" s="63"/>
      <c r="O252" s="62"/>
      <c r="P252" s="62"/>
      <c r="Q252" s="63"/>
      <c r="R252" s="63"/>
      <c r="S252" s="66"/>
      <c r="T252" s="77"/>
      <c r="U252" s="67"/>
      <c r="V252" s="93"/>
      <c r="W252" s="65"/>
      <c r="X252" s="65"/>
      <c r="Y252" s="73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</row>
    <row r="253" spans="1:61" s="68" customFormat="1" ht="18.75" x14ac:dyDescent="0.25">
      <c r="A253" s="61"/>
      <c r="B253" s="61">
        <v>250</v>
      </c>
      <c r="C253" s="78"/>
      <c r="D253" s="78"/>
      <c r="E253" s="62"/>
      <c r="F253" s="94"/>
      <c r="G253" s="71"/>
      <c r="H253" s="71"/>
      <c r="I253" s="72"/>
      <c r="J253" s="62"/>
      <c r="K253" s="63"/>
      <c r="L253" s="62"/>
      <c r="M253" s="63"/>
      <c r="N253" s="63"/>
      <c r="O253" s="62"/>
      <c r="P253" s="62"/>
      <c r="Q253" s="63"/>
      <c r="R253" s="63"/>
      <c r="S253" s="66"/>
      <c r="T253" s="77"/>
      <c r="U253" s="67"/>
      <c r="V253" s="93"/>
      <c r="W253" s="65"/>
      <c r="X253" s="65"/>
      <c r="Y253" s="73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</row>
    <row r="254" spans="1:61" s="68" customFormat="1" ht="18.75" x14ac:dyDescent="0.25">
      <c r="A254" s="61"/>
      <c r="B254" s="61">
        <v>251</v>
      </c>
      <c r="C254" s="78"/>
      <c r="D254" s="78"/>
      <c r="E254" s="62"/>
      <c r="F254" s="94"/>
      <c r="G254" s="71"/>
      <c r="H254" s="71"/>
      <c r="I254" s="72"/>
      <c r="J254" s="62"/>
      <c r="K254" s="63"/>
      <c r="L254" s="62"/>
      <c r="M254" s="63"/>
      <c r="N254" s="63"/>
      <c r="O254" s="62"/>
      <c r="P254" s="62"/>
      <c r="Q254" s="63"/>
      <c r="R254" s="63"/>
      <c r="S254" s="66"/>
      <c r="T254" s="77"/>
      <c r="U254" s="67"/>
      <c r="V254" s="93"/>
      <c r="W254" s="65"/>
      <c r="X254" s="65"/>
      <c r="Y254" s="73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</row>
    <row r="255" spans="1:61" s="68" customFormat="1" ht="18.75" x14ac:dyDescent="0.25">
      <c r="A255" s="61"/>
      <c r="B255" s="61">
        <v>252</v>
      </c>
      <c r="C255" s="78"/>
      <c r="D255" s="78"/>
      <c r="E255" s="62"/>
      <c r="F255" s="94"/>
      <c r="G255" s="71"/>
      <c r="H255" s="71"/>
      <c r="I255" s="72"/>
      <c r="J255" s="62"/>
      <c r="K255" s="63"/>
      <c r="L255" s="62"/>
      <c r="M255" s="63"/>
      <c r="N255" s="63"/>
      <c r="O255" s="62"/>
      <c r="P255" s="62"/>
      <c r="Q255" s="63"/>
      <c r="R255" s="63"/>
      <c r="S255" s="66"/>
      <c r="T255" s="77"/>
      <c r="U255" s="67"/>
      <c r="V255" s="93"/>
      <c r="W255" s="65"/>
      <c r="X255" s="65"/>
      <c r="Y255" s="73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</row>
    <row r="256" spans="1:61" s="68" customFormat="1" ht="18.75" x14ac:dyDescent="0.25">
      <c r="A256" s="61"/>
      <c r="B256" s="61">
        <v>253</v>
      </c>
      <c r="C256" s="78"/>
      <c r="D256" s="78"/>
      <c r="E256" s="62"/>
      <c r="F256" s="94"/>
      <c r="G256" s="71"/>
      <c r="H256" s="71"/>
      <c r="I256" s="72"/>
      <c r="J256" s="62"/>
      <c r="K256" s="63"/>
      <c r="L256" s="62"/>
      <c r="M256" s="63"/>
      <c r="N256" s="63"/>
      <c r="O256" s="62"/>
      <c r="P256" s="62"/>
      <c r="Q256" s="63"/>
      <c r="R256" s="63"/>
      <c r="S256" s="66"/>
      <c r="T256" s="77"/>
      <c r="U256" s="67"/>
      <c r="V256" s="93"/>
      <c r="W256" s="65"/>
      <c r="X256" s="65"/>
      <c r="Y256" s="73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</row>
    <row r="257" spans="1:61" s="68" customFormat="1" ht="18.75" x14ac:dyDescent="0.25">
      <c r="A257" s="61"/>
      <c r="B257" s="61">
        <v>254</v>
      </c>
      <c r="C257" s="78"/>
      <c r="D257" s="78"/>
      <c r="E257" s="62"/>
      <c r="F257" s="94"/>
      <c r="G257" s="71"/>
      <c r="H257" s="71"/>
      <c r="I257" s="72"/>
      <c r="J257" s="62"/>
      <c r="K257" s="63"/>
      <c r="L257" s="62"/>
      <c r="M257" s="63"/>
      <c r="N257" s="63"/>
      <c r="O257" s="62"/>
      <c r="P257" s="62"/>
      <c r="Q257" s="63"/>
      <c r="R257" s="63"/>
      <c r="S257" s="66"/>
      <c r="T257" s="77"/>
      <c r="U257" s="67"/>
      <c r="V257" s="93"/>
      <c r="W257" s="65"/>
      <c r="X257" s="65"/>
      <c r="Y257" s="73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</row>
    <row r="258" spans="1:61" s="68" customFormat="1" ht="39" customHeight="1" x14ac:dyDescent="0.25">
      <c r="A258" s="61"/>
      <c r="B258" s="61">
        <v>255</v>
      </c>
      <c r="C258" s="78"/>
      <c r="D258" s="78"/>
      <c r="E258" s="62"/>
      <c r="F258" s="76"/>
      <c r="G258" s="71"/>
      <c r="H258" s="71"/>
      <c r="I258" s="72"/>
      <c r="J258" s="62"/>
      <c r="K258" s="63"/>
      <c r="L258" s="62"/>
      <c r="M258" s="63"/>
      <c r="N258" s="63"/>
      <c r="O258" s="62"/>
      <c r="P258" s="62"/>
      <c r="Q258" s="63"/>
      <c r="R258" s="63"/>
      <c r="S258" s="66"/>
      <c r="T258" s="77"/>
      <c r="U258" s="67"/>
      <c r="V258" s="79"/>
      <c r="W258" s="65"/>
      <c r="X258" s="65"/>
      <c r="Y258" s="73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</row>
    <row r="259" spans="1:61" s="68" customFormat="1" ht="39" customHeight="1" x14ac:dyDescent="0.25">
      <c r="A259" s="61"/>
      <c r="B259" s="61">
        <v>256</v>
      </c>
      <c r="C259" s="78"/>
      <c r="D259" s="78"/>
      <c r="E259" s="62"/>
      <c r="F259" s="76"/>
      <c r="G259" s="71"/>
      <c r="H259" s="71"/>
      <c r="I259" s="72"/>
      <c r="J259" s="62"/>
      <c r="K259" s="63"/>
      <c r="L259" s="62"/>
      <c r="M259" s="63"/>
      <c r="N259" s="63"/>
      <c r="O259" s="62"/>
      <c r="P259" s="62"/>
      <c r="Q259" s="63"/>
      <c r="R259" s="63"/>
      <c r="S259" s="66"/>
      <c r="T259" s="77"/>
      <c r="U259" s="67"/>
      <c r="V259" s="79"/>
      <c r="W259" s="65"/>
      <c r="X259" s="65"/>
      <c r="Y259" s="73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</row>
    <row r="260" spans="1:61" s="68" customFormat="1" ht="39" customHeight="1" x14ac:dyDescent="0.25">
      <c r="A260" s="61"/>
      <c r="B260" s="61">
        <v>257</v>
      </c>
      <c r="C260" s="78"/>
      <c r="D260" s="78"/>
      <c r="E260" s="62"/>
      <c r="F260" s="76"/>
      <c r="G260" s="71"/>
      <c r="H260" s="71"/>
      <c r="I260" s="72"/>
      <c r="J260" s="62"/>
      <c r="K260" s="63"/>
      <c r="L260" s="62"/>
      <c r="M260" s="63"/>
      <c r="N260" s="63"/>
      <c r="O260" s="62"/>
      <c r="P260" s="62"/>
      <c r="Q260" s="63"/>
      <c r="R260" s="63"/>
      <c r="S260" s="66"/>
      <c r="T260" s="77"/>
      <c r="U260" s="67"/>
      <c r="V260" s="79"/>
      <c r="W260" s="65"/>
      <c r="X260" s="65"/>
      <c r="Y260" s="73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</row>
    <row r="261" spans="1:61" s="68" customFormat="1" ht="39" customHeight="1" x14ac:dyDescent="0.25">
      <c r="A261" s="61"/>
      <c r="B261" s="61">
        <v>258</v>
      </c>
      <c r="C261" s="78"/>
      <c r="D261" s="78"/>
      <c r="E261" s="62"/>
      <c r="F261" s="76"/>
      <c r="G261" s="71"/>
      <c r="H261" s="71"/>
      <c r="I261" s="72"/>
      <c r="J261" s="62"/>
      <c r="K261" s="63"/>
      <c r="L261" s="62"/>
      <c r="M261" s="63"/>
      <c r="N261" s="63"/>
      <c r="O261" s="62"/>
      <c r="P261" s="62"/>
      <c r="Q261" s="63"/>
      <c r="R261" s="63"/>
      <c r="S261" s="66"/>
      <c r="T261" s="77"/>
      <c r="U261" s="67"/>
      <c r="V261" s="79"/>
      <c r="W261" s="65"/>
      <c r="X261" s="65"/>
      <c r="Y261" s="73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</row>
    <row r="262" spans="1:61" s="68" customFormat="1" ht="39" customHeight="1" x14ac:dyDescent="0.25">
      <c r="A262" s="61"/>
      <c r="B262" s="61">
        <v>259</v>
      </c>
      <c r="C262" s="78"/>
      <c r="D262" s="78"/>
      <c r="E262" s="62"/>
      <c r="F262" s="76"/>
      <c r="G262" s="71"/>
      <c r="H262" s="71"/>
      <c r="I262" s="72"/>
      <c r="J262" s="62"/>
      <c r="K262" s="63"/>
      <c r="L262" s="62"/>
      <c r="M262" s="63"/>
      <c r="N262" s="63"/>
      <c r="O262" s="62"/>
      <c r="P262" s="62"/>
      <c r="Q262" s="63"/>
      <c r="R262" s="63"/>
      <c r="S262" s="66"/>
      <c r="T262" s="77"/>
      <c r="U262" s="67"/>
      <c r="V262" s="79"/>
      <c r="W262" s="65"/>
      <c r="X262" s="65"/>
      <c r="Y262" s="73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</row>
    <row r="263" spans="1:61" s="68" customFormat="1" ht="39" customHeight="1" x14ac:dyDescent="0.25">
      <c r="A263" s="61"/>
      <c r="B263" s="61">
        <v>260</v>
      </c>
      <c r="C263" s="78"/>
      <c r="D263" s="78"/>
      <c r="E263" s="62"/>
      <c r="F263" s="76"/>
      <c r="G263" s="71"/>
      <c r="H263" s="71"/>
      <c r="I263" s="72"/>
      <c r="J263" s="62"/>
      <c r="K263" s="63"/>
      <c r="L263" s="62"/>
      <c r="M263" s="63"/>
      <c r="N263" s="63"/>
      <c r="O263" s="62"/>
      <c r="P263" s="62"/>
      <c r="Q263" s="63"/>
      <c r="R263" s="63"/>
      <c r="S263" s="66"/>
      <c r="T263" s="77"/>
      <c r="U263" s="67"/>
      <c r="V263" s="79"/>
      <c r="W263" s="65"/>
      <c r="X263" s="65"/>
      <c r="Y263" s="73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</row>
    <row r="264" spans="1:61" s="68" customFormat="1" ht="39" customHeight="1" x14ac:dyDescent="0.25">
      <c r="A264" s="61"/>
      <c r="B264" s="61">
        <v>261</v>
      </c>
      <c r="C264" s="78"/>
      <c r="D264" s="78"/>
      <c r="E264" s="62"/>
      <c r="F264" s="76"/>
      <c r="G264" s="71"/>
      <c r="H264" s="71"/>
      <c r="I264" s="72"/>
      <c r="J264" s="62"/>
      <c r="K264" s="63"/>
      <c r="L264" s="62"/>
      <c r="M264" s="63"/>
      <c r="N264" s="63"/>
      <c r="O264" s="62"/>
      <c r="P264" s="62"/>
      <c r="Q264" s="63"/>
      <c r="R264" s="63"/>
      <c r="S264" s="66"/>
      <c r="T264" s="77"/>
      <c r="U264" s="67"/>
      <c r="V264" s="79"/>
      <c r="W264" s="65"/>
      <c r="X264" s="65"/>
      <c r="Y264" s="73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</row>
    <row r="265" spans="1:61" s="68" customFormat="1" ht="39" customHeight="1" x14ac:dyDescent="0.25">
      <c r="A265" s="61"/>
      <c r="B265" s="61">
        <v>262</v>
      </c>
      <c r="C265" s="78"/>
      <c r="D265" s="78"/>
      <c r="E265" s="62"/>
      <c r="F265" s="76"/>
      <c r="G265" s="71"/>
      <c r="H265" s="71"/>
      <c r="I265" s="72"/>
      <c r="J265" s="62"/>
      <c r="K265" s="63"/>
      <c r="L265" s="62"/>
      <c r="M265" s="63"/>
      <c r="N265" s="63"/>
      <c r="O265" s="62"/>
      <c r="P265" s="62"/>
      <c r="Q265" s="63"/>
      <c r="R265" s="63"/>
      <c r="S265" s="66"/>
      <c r="T265" s="77"/>
      <c r="U265" s="67"/>
      <c r="V265" s="79"/>
      <c r="W265" s="65"/>
      <c r="X265" s="65"/>
      <c r="Y265" s="73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</row>
    <row r="266" spans="1:61" s="69" customFormat="1" ht="18.75" x14ac:dyDescent="0.25">
      <c r="B266" s="61">
        <v>263</v>
      </c>
      <c r="C266" s="59"/>
      <c r="D266" s="60"/>
      <c r="E266" s="63"/>
      <c r="F266" s="63"/>
      <c r="G266" s="61"/>
      <c r="H266" s="61"/>
      <c r="I266" s="61"/>
      <c r="J266" s="60"/>
      <c r="K266" s="63"/>
      <c r="L266" s="63"/>
      <c r="M266" s="63"/>
      <c r="N266" s="63"/>
      <c r="O266" s="62"/>
      <c r="P266" s="62"/>
      <c r="Q266" s="62"/>
      <c r="R266" s="63"/>
      <c r="S266" s="66"/>
      <c r="T266" s="59"/>
      <c r="U266" s="67"/>
      <c r="V266" s="70"/>
      <c r="W266" s="63"/>
      <c r="Y266" s="73"/>
    </row>
    <row r="267" spans="1:61" ht="60" customHeight="1" x14ac:dyDescent="0.25">
      <c r="B267" s="58"/>
      <c r="U267" s="67"/>
    </row>
    <row r="268" spans="1:61" ht="60" customHeight="1" x14ac:dyDescent="0.25">
      <c r="B268" s="58"/>
      <c r="U268" s="67"/>
    </row>
    <row r="269" spans="1:61" ht="60" customHeight="1" x14ac:dyDescent="0.25">
      <c r="B269" s="58"/>
      <c r="U269" s="67"/>
    </row>
    <row r="270" spans="1:61" ht="60" customHeight="1" x14ac:dyDescent="0.25">
      <c r="B270" s="58"/>
      <c r="U270" s="67"/>
    </row>
    <row r="271" spans="1:61" ht="60" customHeight="1" x14ac:dyDescent="0.25">
      <c r="B271" s="58"/>
      <c r="U271" s="67"/>
    </row>
    <row r="272" spans="1:61" ht="60" customHeight="1" x14ac:dyDescent="0.25">
      <c r="B272" s="58"/>
      <c r="U272" s="67"/>
    </row>
    <row r="273" spans="2:21" ht="60" customHeight="1" x14ac:dyDescent="0.25">
      <c r="B273" s="58"/>
      <c r="U273" s="67"/>
    </row>
    <row r="274" spans="2:21" ht="60" customHeight="1" x14ac:dyDescent="0.25">
      <c r="B274" s="58"/>
      <c r="U274" s="67"/>
    </row>
    <row r="275" spans="2:21" ht="60" customHeight="1" x14ac:dyDescent="0.25">
      <c r="B275" s="58"/>
      <c r="U275" s="67"/>
    </row>
    <row r="276" spans="2:21" ht="60" customHeight="1" x14ac:dyDescent="0.25">
      <c r="U276" s="67"/>
    </row>
    <row r="277" spans="2:21" ht="60" customHeight="1" x14ac:dyDescent="0.25">
      <c r="U277" s="67"/>
    </row>
  </sheetData>
  <autoFilter ref="A3:AMB277">
    <sortState ref="A4:BI277">
      <sortCondition ref="B3:B277"/>
    </sortState>
  </autoFilter>
  <pageMargins left="0.23622047244094491" right="0.23622047244094491" top="0.74803149606299213" bottom="0.74803149606299213" header="0.31496062992125984" footer="0.31496062992125984"/>
  <pageSetup paperSize="9" fitToWidth="0" fitToHeight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0"/>
  <sheetViews>
    <sheetView tabSelected="1" view="pageBreakPreview" topLeftCell="A181" zoomScale="50" zoomScaleNormal="80" zoomScaleSheetLayoutView="50" workbookViewId="0">
      <selection activeCell="C12" sqref="C12"/>
    </sheetView>
  </sheetViews>
  <sheetFormatPr defaultColWidth="9.140625" defaultRowHeight="20.25" x14ac:dyDescent="0.25"/>
  <cols>
    <col min="1" max="1" width="1.7109375" style="3" customWidth="1"/>
    <col min="2" max="2" width="7.7109375" style="3" bestFit="1" customWidth="1"/>
    <col min="3" max="3" width="63" style="3" customWidth="1"/>
    <col min="4" max="4" width="74" style="3" customWidth="1"/>
    <col min="5" max="5" width="20.7109375" style="3" customWidth="1"/>
    <col min="6" max="6" width="32.140625" style="3" bestFit="1" customWidth="1"/>
    <col min="7" max="7" width="62.42578125" style="3" customWidth="1"/>
    <col min="8" max="8" width="23.7109375" style="3" customWidth="1"/>
    <col min="9" max="9" width="16.5703125" style="3" customWidth="1"/>
    <col min="10" max="16384" width="9.140625" style="3"/>
  </cols>
  <sheetData>
    <row r="1" spans="2:9" s="43" customFormat="1" ht="27.75" x14ac:dyDescent="0.25">
      <c r="C1" s="44" t="s">
        <v>14</v>
      </c>
      <c r="I1" s="45" t="s">
        <v>16</v>
      </c>
    </row>
    <row r="2" spans="2:9" s="43" customFormat="1" ht="27.75" x14ac:dyDescent="0.25">
      <c r="C2" s="44" t="s">
        <v>85</v>
      </c>
      <c r="I2" s="45" t="s">
        <v>82</v>
      </c>
    </row>
    <row r="3" spans="2:9" s="43" customFormat="1" ht="27.75" x14ac:dyDescent="0.25">
      <c r="C3" s="44" t="s">
        <v>15</v>
      </c>
      <c r="I3" s="45" t="s">
        <v>17</v>
      </c>
    </row>
    <row r="4" spans="2:9" s="43" customFormat="1" ht="27.75" x14ac:dyDescent="0.25">
      <c r="C4" s="44"/>
      <c r="I4" s="45"/>
    </row>
    <row r="5" spans="2:9" s="43" customFormat="1" ht="27.75" x14ac:dyDescent="0.25">
      <c r="I5" s="45" t="s">
        <v>83</v>
      </c>
    </row>
    <row r="6" spans="2:9" s="43" customFormat="1" ht="27.75" x14ac:dyDescent="0.25">
      <c r="I6" s="45" t="s">
        <v>84</v>
      </c>
    </row>
    <row r="7" spans="2:9" s="43" customFormat="1" ht="27.75" x14ac:dyDescent="0.25">
      <c r="C7" s="44"/>
    </row>
    <row r="8" spans="2:9" s="43" customFormat="1" ht="27.75" x14ac:dyDescent="0.4">
      <c r="C8" s="46" t="s">
        <v>18</v>
      </c>
      <c r="D8" s="47"/>
      <c r="E8" s="47"/>
      <c r="F8" s="47"/>
      <c r="G8" s="47"/>
      <c r="H8" s="47"/>
      <c r="I8" s="47"/>
    </row>
    <row r="9" spans="2:9" s="43" customFormat="1" ht="27.75" x14ac:dyDescent="0.25">
      <c r="C9" s="47" t="s">
        <v>19</v>
      </c>
      <c r="D9" s="47"/>
      <c r="E9" s="47"/>
      <c r="F9" s="47"/>
      <c r="G9" s="47"/>
      <c r="H9" s="47"/>
      <c r="I9" s="47"/>
    </row>
    <row r="10" spans="2:9" x14ac:dyDescent="0.25">
      <c r="C10" s="13"/>
    </row>
    <row r="11" spans="2:9" x14ac:dyDescent="0.25">
      <c r="C11" s="13" t="s">
        <v>986</v>
      </c>
    </row>
    <row r="12" spans="2:9" x14ac:dyDescent="0.25">
      <c r="C12" s="13" t="s">
        <v>20</v>
      </c>
    </row>
    <row r="14" spans="2:9" s="11" customFormat="1" ht="99" customHeight="1" x14ac:dyDescent="0.25">
      <c r="B14" s="10" t="s">
        <v>5</v>
      </c>
      <c r="C14" s="10" t="s">
        <v>4</v>
      </c>
      <c r="D14" s="10" t="s">
        <v>12</v>
      </c>
      <c r="E14" s="10" t="s">
        <v>7</v>
      </c>
      <c r="F14" s="10" t="s">
        <v>9</v>
      </c>
      <c r="G14" s="10" t="s">
        <v>13</v>
      </c>
      <c r="H14" s="10" t="s">
        <v>8</v>
      </c>
      <c r="I14" s="10" t="s">
        <v>21</v>
      </c>
    </row>
    <row r="15" spans="2:9" s="11" customFormat="1" ht="99" customHeight="1" x14ac:dyDescent="0.25">
      <c r="B15" s="74">
        <v>1</v>
      </c>
      <c r="C15" s="16" t="str">
        <f>Общая!E4</f>
        <v>ООО "РИФ "АМЕТИСТ"</v>
      </c>
      <c r="D15" s="17" t="str">
        <f>CONCATENATE(Общая!G4," ",Общая!H4," ",Общая!I4," 
", Общая!K4," ",Общая!L4)</f>
        <v xml:space="preserve">Котов Денис Николаевич 
Главный инженер </v>
      </c>
      <c r="E15" s="18" t="str">
        <f>Общая!M4</f>
        <v>очередная</v>
      </c>
      <c r="F15" s="18" t="str">
        <f>Общая!R4</f>
        <v>V до и выше 1000 В</v>
      </c>
      <c r="G15" s="18" t="str">
        <f>Общая!N4</f>
        <v>административно-технический персонал</v>
      </c>
      <c r="H15" s="48" t="str">
        <f>Общая!S4</f>
        <v>ПТЭЭПЭЭ</v>
      </c>
      <c r="I15" s="19">
        <f>Общая!V4</f>
        <v>0.375</v>
      </c>
    </row>
    <row r="16" spans="2:9" s="11" customFormat="1" ht="99" customHeight="1" x14ac:dyDescent="0.25">
      <c r="B16" s="74">
        <v>2</v>
      </c>
      <c r="C16" s="16" t="str">
        <f>Общая!E5</f>
        <v>ООО "РИФ "АМЕТИСТ"</v>
      </c>
      <c r="D16" s="17" t="str">
        <f>CONCATENATE(Общая!G5," ",Общая!H5," ",Общая!I5," 
", Общая!K5," ",Общая!L5)</f>
        <v xml:space="preserve">Тарасов Алексей Леонидович 
Заместитель генерального директора по производству </v>
      </c>
      <c r="E16" s="18" t="str">
        <f>Общая!M5</f>
        <v>очередная</v>
      </c>
      <c r="F16" s="18" t="str">
        <f>Общая!R5</f>
        <v>V до и выше 1000 В</v>
      </c>
      <c r="G16" s="18" t="str">
        <f>Общая!N5</f>
        <v>административно-технический персонал</v>
      </c>
      <c r="H16" s="48" t="str">
        <f>Общая!S5</f>
        <v>ПТЭЭПЭЭ</v>
      </c>
      <c r="I16" s="19">
        <f>Общая!V5</f>
        <v>0.375</v>
      </c>
    </row>
    <row r="17" spans="2:9" s="11" customFormat="1" ht="99" customHeight="1" x14ac:dyDescent="0.25">
      <c r="B17" s="74">
        <v>3</v>
      </c>
      <c r="C17" s="16" t="str">
        <f>Общая!E6</f>
        <v>ООО "ГРИН ЭФФЕКТ"</v>
      </c>
      <c r="D17" s="17" t="str">
        <f>CONCATENATE(Общая!G6," ",Общая!H6," ",Общая!I6," 
", Общая!K6," ",Общая!L6)</f>
        <v xml:space="preserve">Атбашьян Игорь Владимирович 
Сервисный инженер </v>
      </c>
      <c r="E17" s="18" t="str">
        <f>Общая!M6</f>
        <v>внеочередная</v>
      </c>
      <c r="F17" s="18" t="str">
        <f>Общая!R6</f>
        <v>III до 1000 В</v>
      </c>
      <c r="G17" s="18" t="str">
        <f>Общая!N6</f>
        <v>административно-технический персонал</v>
      </c>
      <c r="H17" s="48" t="str">
        <f>Общая!S6</f>
        <v>ПТЭЭПЭЭ</v>
      </c>
      <c r="I17" s="19">
        <f>Общая!V6</f>
        <v>0.375</v>
      </c>
    </row>
    <row r="18" spans="2:9" s="11" customFormat="1" ht="99" customHeight="1" x14ac:dyDescent="0.25">
      <c r="B18" s="74">
        <v>4</v>
      </c>
      <c r="C18" s="16" t="str">
        <f>Общая!E7</f>
        <v>ООО "ГРИН ЭФФЕКТ"</v>
      </c>
      <c r="D18" s="17" t="str">
        <f>CONCATENATE(Общая!G7," ",Общая!H7," ",Общая!I7," 
", Общая!K7," ",Общая!L7)</f>
        <v xml:space="preserve">Кудин Евгений Викторович 
Сервисный инженер </v>
      </c>
      <c r="E18" s="18" t="str">
        <f>Общая!M7</f>
        <v>внеочередная</v>
      </c>
      <c r="F18" s="18" t="str">
        <f>Общая!R7</f>
        <v>III до 1000 В</v>
      </c>
      <c r="G18" s="18" t="str">
        <f>Общая!N7</f>
        <v>административно-технический персонал</v>
      </c>
      <c r="H18" s="48" t="str">
        <f>Общая!S7</f>
        <v>ПТЭЭПЭЭ</v>
      </c>
      <c r="I18" s="19">
        <f>Общая!V7</f>
        <v>0.375</v>
      </c>
    </row>
    <row r="19" spans="2:9" s="11" customFormat="1" ht="99" customHeight="1" x14ac:dyDescent="0.25">
      <c r="B19" s="74">
        <v>5</v>
      </c>
      <c r="C19" s="16" t="str">
        <f>Общая!E8</f>
        <v>ООО "ГРИН ЭФФЕКТ"</v>
      </c>
      <c r="D19" s="17" t="str">
        <f>CONCATENATE(Общая!G8," ",Общая!H8," ",Общая!I8," 
", Общая!K8," ",Общая!L8)</f>
        <v xml:space="preserve">Сохоров Михаил Анатольевич 
Начальник участка </v>
      </c>
      <c r="E19" s="18" t="str">
        <f>Общая!M8</f>
        <v>внеочередная</v>
      </c>
      <c r="F19" s="18" t="str">
        <f>Общая!R8</f>
        <v>III до 1000 В</v>
      </c>
      <c r="G19" s="18" t="str">
        <f>Общая!N8</f>
        <v>административно-технический персонал</v>
      </c>
      <c r="H19" s="48" t="str">
        <f>Общая!S8</f>
        <v>ПТЭЭПЭЭ</v>
      </c>
      <c r="I19" s="19">
        <f>Общая!V8</f>
        <v>0.375</v>
      </c>
    </row>
    <row r="20" spans="2:9" s="11" customFormat="1" ht="99" customHeight="1" x14ac:dyDescent="0.25">
      <c r="B20" s="74">
        <v>6</v>
      </c>
      <c r="C20" s="16" t="str">
        <f>Общая!E9</f>
        <v>ООО "ГРИН ЭФФЕКТ"</v>
      </c>
      <c r="D20" s="17" t="str">
        <f>CONCATENATE(Общая!G9," ",Общая!H9," ",Общая!I9," 
", Общая!K9," ",Общая!L9)</f>
        <v xml:space="preserve">Мухарямов Рафаэль Равильевич 
Сервисный инженер </v>
      </c>
      <c r="E20" s="18" t="str">
        <f>Общая!M9</f>
        <v>первичная</v>
      </c>
      <c r="F20" s="18" t="str">
        <f>Общая!R9</f>
        <v>II до 1000 В</v>
      </c>
      <c r="G20" s="18" t="str">
        <f>Общая!N9</f>
        <v>административно-технический персонал</v>
      </c>
      <c r="H20" s="48" t="str">
        <f>Общая!S9</f>
        <v>ПТЭЭПЭЭ</v>
      </c>
      <c r="I20" s="19">
        <f>Общая!V9</f>
        <v>0.375</v>
      </c>
    </row>
    <row r="21" spans="2:9" s="11" customFormat="1" ht="99" customHeight="1" x14ac:dyDescent="0.25">
      <c r="B21" s="74">
        <v>7</v>
      </c>
      <c r="C21" s="16" t="str">
        <f>Общая!E10</f>
        <v>ФГБУ "МФК МИНФИНА РОССИИ"</v>
      </c>
      <c r="D21" s="17" t="str">
        <f>CONCATENATE(Общая!G10," ",Общая!H10," ",Общая!I10," 
", Общая!K10," ",Общая!L10)</f>
        <v xml:space="preserve">Самородов Игорь Владимирович 
Инженер-энергетик I категории </v>
      </c>
      <c r="E21" s="18" t="str">
        <f>Общая!M10</f>
        <v>внеочередная</v>
      </c>
      <c r="F21" s="18" t="str">
        <f>Общая!R10</f>
        <v>III до и выше 1000 В</v>
      </c>
      <c r="G21" s="18" t="str">
        <f>Общая!N10</f>
        <v>административно-технический персонал</v>
      </c>
      <c r="H21" s="48" t="str">
        <f>Общая!S10</f>
        <v>ПТЭЭПЭЭ</v>
      </c>
      <c r="I21" s="19">
        <f>Общая!V10</f>
        <v>0.375</v>
      </c>
    </row>
    <row r="22" spans="2:9" s="11" customFormat="1" ht="99" customHeight="1" x14ac:dyDescent="0.25">
      <c r="B22" s="74">
        <v>8</v>
      </c>
      <c r="C22" s="16" t="str">
        <f>Общая!E11</f>
        <v>ФГБУ "МФК МИНФИНА РОССИИ"</v>
      </c>
      <c r="D22" s="17" t="str">
        <f>CONCATENATE(Общая!G11," ",Общая!H11," ",Общая!I11," 
", Общая!K11," ",Общая!L11)</f>
        <v xml:space="preserve">Евстратенко Сергей Валерьевич 
Начальник отдела </v>
      </c>
      <c r="E22" s="18" t="str">
        <f>Общая!M11</f>
        <v>внеочередная</v>
      </c>
      <c r="F22" s="18" t="str">
        <f>Общая!R11</f>
        <v>III до и выше 1000 В</v>
      </c>
      <c r="G22" s="18" t="str">
        <f>Общая!N11</f>
        <v>административно-технический персонал</v>
      </c>
      <c r="H22" s="48" t="str">
        <f>Общая!S11</f>
        <v>ПТЭЭПЭЭ</v>
      </c>
      <c r="I22" s="19">
        <f>Общая!V11</f>
        <v>0.375</v>
      </c>
    </row>
    <row r="23" spans="2:9" s="11" customFormat="1" ht="99" customHeight="1" x14ac:dyDescent="0.25">
      <c r="B23" s="74">
        <v>9</v>
      </c>
      <c r="C23" s="16" t="str">
        <f>Общая!E12</f>
        <v>МАУК ККДК "ПОДМОСКОВЬЕ"</v>
      </c>
      <c r="D23" s="17" t="str">
        <f>CONCATENATE(Общая!G12," ",Общая!H12," ",Общая!I12," 
", Общая!K12," ",Общая!L12)</f>
        <v xml:space="preserve">Репешко Евгений Григорьевич 
Главный энергетик </v>
      </c>
      <c r="E23" s="18" t="str">
        <f>Общая!M12</f>
        <v>очередная</v>
      </c>
      <c r="F23" s="18" t="str">
        <f>Общая!R12</f>
        <v>IV до 1000 В</v>
      </c>
      <c r="G23" s="18" t="str">
        <f>Общая!N12</f>
        <v>административно-технический персонал</v>
      </c>
      <c r="H23" s="48" t="str">
        <f>Общая!S12</f>
        <v>ПТЭЭПЭЭ</v>
      </c>
      <c r="I23" s="19">
        <f>Общая!V12</f>
        <v>0.375</v>
      </c>
    </row>
    <row r="24" spans="2:9" s="11" customFormat="1" ht="99" customHeight="1" x14ac:dyDescent="0.25">
      <c r="B24" s="74">
        <v>10</v>
      </c>
      <c r="C24" s="16" t="str">
        <f>Общая!E13</f>
        <v>МАУК ККДК "ПОДМОСКОВЬЕ"</v>
      </c>
      <c r="D24" s="17" t="str">
        <f>CONCATENATE(Общая!G13," ",Общая!H13," ",Общая!I13," 
", Общая!K13," ",Общая!L13)</f>
        <v xml:space="preserve">Керимов Эльшад Сабир Оглы 
Инженер по филиалам </v>
      </c>
      <c r="E24" s="18" t="str">
        <f>Общая!M13</f>
        <v>очередная</v>
      </c>
      <c r="F24" s="18" t="str">
        <f>Общая!R13</f>
        <v>IV до 1000 В</v>
      </c>
      <c r="G24" s="18" t="str">
        <f>Общая!N13</f>
        <v>административно-технический персонал</v>
      </c>
      <c r="H24" s="48" t="str">
        <f>Общая!S13</f>
        <v>ПТЭЭПЭЭ</v>
      </c>
      <c r="I24" s="19">
        <f>Общая!V13</f>
        <v>0.375</v>
      </c>
    </row>
    <row r="25" spans="2:9" s="11" customFormat="1" ht="99" customHeight="1" x14ac:dyDescent="0.25">
      <c r="B25" s="74">
        <v>11</v>
      </c>
      <c r="C25" s="16" t="str">
        <f>Общая!E14</f>
        <v>МАУК ККДК "ПОДМОСКОВЬЕ"</v>
      </c>
      <c r="D25" s="17" t="str">
        <f>CONCATENATE(Общая!G14," ",Общая!H14," ",Общая!I14," 
", Общая!K14," ",Общая!L14)</f>
        <v xml:space="preserve">Ситников Николай Геннадьевич 
Начальник участка </v>
      </c>
      <c r="E25" s="18" t="str">
        <f>Общая!M14</f>
        <v>очередная</v>
      </c>
      <c r="F25" s="18" t="str">
        <f>Общая!R14</f>
        <v>IV до 1000 В</v>
      </c>
      <c r="G25" s="18" t="str">
        <f>Общая!N14</f>
        <v>административно-технический персонал</v>
      </c>
      <c r="H25" s="48" t="str">
        <f>Общая!S14</f>
        <v>ПТЭЭПЭЭ</v>
      </c>
      <c r="I25" s="19">
        <f>Общая!V14</f>
        <v>0.375</v>
      </c>
    </row>
    <row r="26" spans="2:9" s="11" customFormat="1" ht="99" customHeight="1" x14ac:dyDescent="0.25">
      <c r="B26" s="74">
        <v>12</v>
      </c>
      <c r="C26" s="16" t="str">
        <f>Общая!E15</f>
        <v>МАУК ККДК "ПОДМОСКОВЬЕ"</v>
      </c>
      <c r="D26" s="17" t="str">
        <f>CONCATENATE(Общая!G15," ",Общая!H15," ",Общая!I15," 
", Общая!K15," ",Общая!L15)</f>
        <v xml:space="preserve">Сенаторов Александр Сергеевич 
Главный инженер </v>
      </c>
      <c r="E26" s="18" t="str">
        <f>Общая!M15</f>
        <v>очередная</v>
      </c>
      <c r="F26" s="18" t="str">
        <f>Общая!R15</f>
        <v>IV до 1000 В</v>
      </c>
      <c r="G26" s="18" t="str">
        <f>Общая!N15</f>
        <v>административно-технический персонал</v>
      </c>
      <c r="H26" s="48" t="str">
        <f>Общая!S15</f>
        <v>ПТЭЭПЭЭ</v>
      </c>
      <c r="I26" s="19">
        <f>Общая!V15</f>
        <v>0.375</v>
      </c>
    </row>
    <row r="27" spans="2:9" s="11" customFormat="1" ht="99" customHeight="1" x14ac:dyDescent="0.25">
      <c r="B27" s="74">
        <v>13</v>
      </c>
      <c r="C27" s="16" t="str">
        <f>Общая!E16</f>
        <v>ООО "ИТМ"</v>
      </c>
      <c r="D27" s="17" t="str">
        <f>CONCATENATE(Общая!G16," ",Общая!H16," ",Общая!I16," 
", Общая!K16," ",Общая!L16)</f>
        <v xml:space="preserve">Давлетов Олег Александрович 
Инженер по сервису </v>
      </c>
      <c r="E27" s="18" t="str">
        <f>Общая!M16</f>
        <v>первичная</v>
      </c>
      <c r="F27" s="18" t="str">
        <f>Общая!R16</f>
        <v>II до 1000 В</v>
      </c>
      <c r="G27" s="18" t="str">
        <f>Общая!N16</f>
        <v>административно-технический персонал</v>
      </c>
      <c r="H27" s="48" t="str">
        <f>Общая!S16</f>
        <v>ПТЭЭПЭЭ</v>
      </c>
      <c r="I27" s="19">
        <f>Общая!V16</f>
        <v>0.375</v>
      </c>
    </row>
    <row r="28" spans="2:9" s="11" customFormat="1" ht="99" customHeight="1" x14ac:dyDescent="0.25">
      <c r="B28" s="74">
        <v>14</v>
      </c>
      <c r="C28" s="16" t="str">
        <f>Общая!E17</f>
        <v>ООО "ОРИС ПРОМ "</v>
      </c>
      <c r="D28" s="17" t="str">
        <f>CONCATENATE(Общая!G17," ",Общая!H17," ",Общая!I17," 
", Общая!K17," ",Общая!L17)</f>
        <v xml:space="preserve">Кузнецов Олег Владимирович 
электромонтер </v>
      </c>
      <c r="E28" s="18" t="str">
        <f>Общая!M17</f>
        <v>первичная</v>
      </c>
      <c r="F28" s="18" t="str">
        <f>Общая!R17</f>
        <v>II до и выше 1000 В</v>
      </c>
      <c r="G28" s="18" t="str">
        <f>Общая!N17</f>
        <v>ремонтный персонал</v>
      </c>
      <c r="H28" s="48" t="str">
        <f>Общая!S17</f>
        <v>ПТЭЭПЭЭ</v>
      </c>
      <c r="I28" s="19">
        <f>Общая!V17</f>
        <v>0.375</v>
      </c>
    </row>
    <row r="29" spans="2:9" s="11" customFormat="1" ht="99" customHeight="1" x14ac:dyDescent="0.25">
      <c r="B29" s="74">
        <v>15</v>
      </c>
      <c r="C29" s="16" t="str">
        <f>Общая!E18</f>
        <v>ООО "ДСК СТРОЙКОНСТРУКЦИЯ"</v>
      </c>
      <c r="D29" s="17" t="str">
        <f>CONCATENATE(Общая!G18," ",Общая!H18," ",Общая!I18," 
", Общая!K18," ",Общая!L18)</f>
        <v xml:space="preserve">Большаков Алексей Алексеевич 
главный энергетик </v>
      </c>
      <c r="E29" s="18" t="str">
        <f>Общая!M18</f>
        <v>очередная</v>
      </c>
      <c r="F29" s="18" t="str">
        <f>Общая!R18</f>
        <v>III до 1000 В</v>
      </c>
      <c r="G29" s="18" t="str">
        <f>Общая!N18</f>
        <v>административно-технический персонал</v>
      </c>
      <c r="H29" s="48" t="str">
        <f>Общая!S18</f>
        <v>ПТЭЭПЭЭ</v>
      </c>
      <c r="I29" s="19">
        <f>Общая!V18</f>
        <v>0.375</v>
      </c>
    </row>
    <row r="30" spans="2:9" s="11" customFormat="1" ht="99" customHeight="1" x14ac:dyDescent="0.25">
      <c r="B30" s="74">
        <v>16</v>
      </c>
      <c r="C30" s="16" t="str">
        <f>Общая!E19</f>
        <v>ООО "СМАРТ-М"</v>
      </c>
      <c r="D30" s="17" t="str">
        <f>CONCATENATE(Общая!G19," ",Общая!H19," ",Общая!I19," 
", Общая!K19," ",Общая!L19)</f>
        <v xml:space="preserve">Очков Сергей Иванович 
Сервисный инженер </v>
      </c>
      <c r="E30" s="18" t="str">
        <f>Общая!M19</f>
        <v>внеочередная</v>
      </c>
      <c r="F30" s="18" t="str">
        <f>Общая!R19</f>
        <v>III до 1000 В</v>
      </c>
      <c r="G30" s="18" t="str">
        <f>Общая!N19</f>
        <v>административно-технический персонал</v>
      </c>
      <c r="H30" s="48" t="str">
        <f>Общая!S19</f>
        <v>ПТЭЭПЭЭ</v>
      </c>
      <c r="I30" s="19">
        <f>Общая!V19</f>
        <v>0.375</v>
      </c>
    </row>
    <row r="31" spans="2:9" s="11" customFormat="1" ht="99" customHeight="1" x14ac:dyDescent="0.25">
      <c r="B31" s="74">
        <v>17</v>
      </c>
      <c r="C31" s="16" t="str">
        <f>Общая!E20</f>
        <v>ООО "СМАРТ-М"</v>
      </c>
      <c r="D31" s="17" t="str">
        <f>CONCATENATE(Общая!G20," ",Общая!H20," ",Общая!I20," 
", Общая!K20," ",Общая!L20)</f>
        <v xml:space="preserve">Захаров Олег Станиславович 
Системный администратор </v>
      </c>
      <c r="E31" s="18" t="str">
        <f>Общая!M20</f>
        <v>внеочередная</v>
      </c>
      <c r="F31" s="18" t="str">
        <f>Общая!R20</f>
        <v>III до 1000 В</v>
      </c>
      <c r="G31" s="18" t="str">
        <f>Общая!N20</f>
        <v>административно-технический персонал</v>
      </c>
      <c r="H31" s="48" t="str">
        <f>Общая!S20</f>
        <v>ПТЭЭПЭЭ</v>
      </c>
      <c r="I31" s="19">
        <f>Общая!V20</f>
        <v>0.375</v>
      </c>
    </row>
    <row r="32" spans="2:9" s="11" customFormat="1" ht="99" customHeight="1" x14ac:dyDescent="0.25">
      <c r="B32" s="74">
        <v>18</v>
      </c>
      <c r="C32" s="16" t="str">
        <f>Общая!E21</f>
        <v>ООО "СМАРТ-М"</v>
      </c>
      <c r="D32" s="17" t="str">
        <f>CONCATENATE(Общая!G21," ",Общая!H21," ",Общая!I21," 
", Общая!K21," ",Общая!L21)</f>
        <v xml:space="preserve">Кривцев Дмитрий Владимирович 
Заместитель главного механика </v>
      </c>
      <c r="E32" s="18" t="str">
        <f>Общая!M21</f>
        <v>внеочередная</v>
      </c>
      <c r="F32" s="18" t="str">
        <f>Общая!R21</f>
        <v>III до 1000 В</v>
      </c>
      <c r="G32" s="18" t="str">
        <f>Общая!N21</f>
        <v>административно-технический персонал</v>
      </c>
      <c r="H32" s="48" t="str">
        <f>Общая!S21</f>
        <v>ПТЭЭПЭЭ</v>
      </c>
      <c r="I32" s="19">
        <f>Общая!V21</f>
        <v>0.375</v>
      </c>
    </row>
    <row r="33" spans="2:9" s="11" customFormat="1" ht="99" customHeight="1" x14ac:dyDescent="0.25">
      <c r="B33" s="74">
        <v>19</v>
      </c>
      <c r="C33" s="16" t="str">
        <f>Общая!E22</f>
        <v>ООО "СМАРТ-М"</v>
      </c>
      <c r="D33" s="17" t="str">
        <f>CONCATENATE(Общая!G22," ",Общая!H22," ",Общая!I22," 
", Общая!K22," ",Общая!L22)</f>
        <v xml:space="preserve">Шабашов Андрей Анатольевич 
старший механик </v>
      </c>
      <c r="E33" s="18" t="str">
        <f>Общая!M22</f>
        <v>первичная</v>
      </c>
      <c r="F33" s="18" t="str">
        <f>Общая!R22</f>
        <v>II до 1000 В</v>
      </c>
      <c r="G33" s="18" t="str">
        <f>Общая!N22</f>
        <v>административно-технический персонал</v>
      </c>
      <c r="H33" s="48" t="str">
        <f>Общая!S22</f>
        <v>ПТЭЭПЭЭ</v>
      </c>
      <c r="I33" s="19">
        <f>Общая!V22</f>
        <v>0.375</v>
      </c>
    </row>
    <row r="34" spans="2:9" s="11" customFormat="1" ht="99" customHeight="1" x14ac:dyDescent="0.25">
      <c r="B34" s="74">
        <v>20</v>
      </c>
      <c r="C34" s="16" t="str">
        <f>Общая!E23</f>
        <v>МП "ТЕПЛОЦЕНТРАЛЬ"</v>
      </c>
      <c r="D34" s="17" t="str">
        <f>CONCATENATE(Общая!G23," ",Общая!H23," ",Общая!I23," 
", Общая!K23," ",Общая!L23)</f>
        <v xml:space="preserve">Груздев Игорь Николаевич 
Специалист охраны труда </v>
      </c>
      <c r="E34" s="18" t="str">
        <f>Общая!M23</f>
        <v>внеочередная</v>
      </c>
      <c r="F34" s="18" t="str">
        <f>Общая!R23</f>
        <v>IV до и выше 1000 В</v>
      </c>
      <c r="G34" s="18" t="str">
        <f>Общая!N23</f>
        <v>административно-технический персонал</v>
      </c>
      <c r="H34" s="48" t="str">
        <f>Общая!S23</f>
        <v>ПТЭЭПЭЭ</v>
      </c>
      <c r="I34" s="19">
        <f>Общая!V23</f>
        <v>0.39583333333333331</v>
      </c>
    </row>
    <row r="35" spans="2:9" s="11" customFormat="1" ht="99" customHeight="1" x14ac:dyDescent="0.25">
      <c r="B35" s="74">
        <v>21</v>
      </c>
      <c r="C35" s="16" t="str">
        <f>Общая!E24</f>
        <v>МП "ТЕПЛОЦЕНТРАЛЬ"</v>
      </c>
      <c r="D35" s="17" t="str">
        <f>CONCATENATE(Общая!G24," ",Общая!H24," ",Общая!I24," 
", Общая!K24," ",Общая!L24)</f>
        <v xml:space="preserve">Соловьева Марина Станиславовна 
Инженер 1 категории </v>
      </c>
      <c r="E35" s="18" t="str">
        <f>Общая!M24</f>
        <v>внеочередная</v>
      </c>
      <c r="F35" s="18" t="str">
        <f>Общая!R24</f>
        <v>V до и выше 1000 В</v>
      </c>
      <c r="G35" s="18" t="str">
        <f>Общая!N24</f>
        <v>административно-технический персонал</v>
      </c>
      <c r="H35" s="48" t="str">
        <f>Общая!S24</f>
        <v>ПТЭЭПЭЭ</v>
      </c>
      <c r="I35" s="19">
        <f>Общая!V24</f>
        <v>0.39583333333333331</v>
      </c>
    </row>
    <row r="36" spans="2:9" s="11" customFormat="1" ht="99" customHeight="1" x14ac:dyDescent="0.25">
      <c r="B36" s="74">
        <v>22</v>
      </c>
      <c r="C36" s="16" t="str">
        <f>Общая!E25</f>
        <v>ООО "МЕРЛО-ВОСТОК"</v>
      </c>
      <c r="D36" s="17" t="str">
        <f>CONCATENATE(Общая!G25," ",Общая!H25," ",Общая!I25," 
", Общая!K25," ",Общая!L25)</f>
        <v xml:space="preserve">Очков Сергей Иванович 
Руководитель службы сервисных инженеров </v>
      </c>
      <c r="E36" s="18" t="str">
        <f>Общая!M25</f>
        <v>внеочередная</v>
      </c>
      <c r="F36" s="18" t="str">
        <f>Общая!R25</f>
        <v>III до 1000 В</v>
      </c>
      <c r="G36" s="18" t="str">
        <f>Общая!N25</f>
        <v>административно-технический персонал</v>
      </c>
      <c r="H36" s="48" t="str">
        <f>Общая!S25</f>
        <v>ПТЭЭПЭЭ</v>
      </c>
      <c r="I36" s="19">
        <f>Общая!V25</f>
        <v>0.39583333333333331</v>
      </c>
    </row>
    <row r="37" spans="2:9" s="11" customFormat="1" ht="99" customHeight="1" x14ac:dyDescent="0.25">
      <c r="B37" s="74">
        <v>23</v>
      </c>
      <c r="C37" s="16" t="str">
        <f>Общая!E26</f>
        <v>ООО "МЕРЛО-ВОСТОК"</v>
      </c>
      <c r="D37" s="17" t="str">
        <f>CONCATENATE(Общая!G26," ",Общая!H26," ",Общая!I26," 
", Общая!K26," ",Общая!L26)</f>
        <v xml:space="preserve">Шабашов Андрей Анатольевич 
Сервисный инженер </v>
      </c>
      <c r="E37" s="18" t="str">
        <f>Общая!M26</f>
        <v>первичная</v>
      </c>
      <c r="F37" s="18" t="str">
        <f>Общая!R26</f>
        <v>II до 1000 В</v>
      </c>
      <c r="G37" s="18" t="str">
        <f>Общая!N26</f>
        <v>административно-технический персонал</v>
      </c>
      <c r="H37" s="48" t="str">
        <f>Общая!S26</f>
        <v>ПТЭЭПЭЭ</v>
      </c>
      <c r="I37" s="19">
        <f>Общая!V26</f>
        <v>0.39583333333333331</v>
      </c>
    </row>
    <row r="38" spans="2:9" s="11" customFormat="1" ht="99" customHeight="1" x14ac:dyDescent="0.25">
      <c r="B38" s="74">
        <v>24</v>
      </c>
      <c r="C38" s="16" t="str">
        <f>Общая!E27</f>
        <v>ООО "ДИАМАНТ ПЛЮС"</v>
      </c>
      <c r="D38" s="17" t="str">
        <f>CONCATENATE(Общая!G27," ",Общая!H27," ",Общая!I27," 
", Общая!K27," ",Общая!L27)</f>
        <v xml:space="preserve">Романов Александр Васильевич 
Энергетик </v>
      </c>
      <c r="E38" s="18" t="str">
        <f>Общая!M27</f>
        <v>очередная</v>
      </c>
      <c r="F38" s="18" t="str">
        <f>Общая!R27</f>
        <v>III до 1000 В</v>
      </c>
      <c r="G38" s="18" t="str">
        <f>Общая!N27</f>
        <v>административно-технический персонал</v>
      </c>
      <c r="H38" s="48" t="str">
        <f>Общая!S27</f>
        <v>ПТЭЭПЭЭ</v>
      </c>
      <c r="I38" s="19">
        <f>Общая!V27</f>
        <v>0.39583333333333331</v>
      </c>
    </row>
    <row r="39" spans="2:9" s="11" customFormat="1" ht="99" customHeight="1" x14ac:dyDescent="0.25">
      <c r="B39" s="74">
        <v>25</v>
      </c>
      <c r="C39" s="16" t="str">
        <f>Общая!E28</f>
        <v>ООО "ЛЮКСМИКС"</v>
      </c>
      <c r="D39" s="17" t="str">
        <f>CONCATENATE(Общая!G28," ",Общая!H28," ",Общая!I28," 
", Общая!K28," ",Общая!L28)</f>
        <v xml:space="preserve">Шаронина Ольга Анатольевна 
Генеральный директор </v>
      </c>
      <c r="E39" s="18" t="str">
        <f>Общая!M28</f>
        <v>первичная</v>
      </c>
      <c r="F39" s="18" t="str">
        <f>Общая!R28</f>
        <v>II до 1000 В</v>
      </c>
      <c r="G39" s="18" t="str">
        <f>Общая!N28</f>
        <v>административно-технический персонал</v>
      </c>
      <c r="H39" s="48" t="str">
        <f>Общая!S28</f>
        <v>ПТЭЭПЭЭ</v>
      </c>
      <c r="I39" s="19">
        <f>Общая!V28</f>
        <v>0.39583333333333331</v>
      </c>
    </row>
    <row r="40" spans="2:9" s="11" customFormat="1" ht="99" customHeight="1" x14ac:dyDescent="0.25">
      <c r="B40" s="74">
        <v>26</v>
      </c>
      <c r="C40" s="16" t="str">
        <f>Общая!E29</f>
        <v>ООО «ГАРАНТ-ГРУПП»</v>
      </c>
      <c r="D40" s="17" t="str">
        <f>CONCATENATE(Общая!G29," ",Общая!H29," ",Общая!I29," 
", Общая!K29," ",Общая!L29)</f>
        <v xml:space="preserve">Сухоленцев Роман Кириллович 
Инженер ТО </v>
      </c>
      <c r="E40" s="18" t="str">
        <f>Общая!M29</f>
        <v>первичная</v>
      </c>
      <c r="F40" s="18" t="str">
        <f>Общая!R29</f>
        <v>II до 1000 В</v>
      </c>
      <c r="G40" s="18" t="str">
        <f>Общая!N29</f>
        <v>административно-технический персонал</v>
      </c>
      <c r="H40" s="48" t="str">
        <f>Общая!S29</f>
        <v>ПТЭЭПЭЭ</v>
      </c>
      <c r="I40" s="19">
        <f>Общая!V29</f>
        <v>0.39583333333333331</v>
      </c>
    </row>
    <row r="41" spans="2:9" s="11" customFormat="1" ht="99" customHeight="1" x14ac:dyDescent="0.25">
      <c r="B41" s="74">
        <v>27</v>
      </c>
      <c r="C41" s="16" t="str">
        <f>Общая!E30</f>
        <v>ООО "КПО НЕВА"</v>
      </c>
      <c r="D41" s="17" t="str">
        <f>CONCATENATE(Общая!G30," ",Общая!H30," ",Общая!I30," 
", Общая!K30," ",Общая!L30)</f>
        <v xml:space="preserve">Подзоров Александр Федорович 
Специалист по пожарной безопасности и гражданской обороне и чрезвычайным ситуациям </v>
      </c>
      <c r="E41" s="18" t="str">
        <f>Общая!M30</f>
        <v>первичная</v>
      </c>
      <c r="F41" s="18" t="str">
        <f>Общая!R30</f>
        <v>II до 1000 В</v>
      </c>
      <c r="G41" s="18" t="str">
        <f>Общая!N30</f>
        <v>административно-технический персонал</v>
      </c>
      <c r="H41" s="48" t="str">
        <f>Общая!S30</f>
        <v>ПТЭЭПЭЭ</v>
      </c>
      <c r="I41" s="19">
        <f>Общая!V30</f>
        <v>0.39583333333333331</v>
      </c>
    </row>
    <row r="42" spans="2:9" s="11" customFormat="1" ht="99" customHeight="1" x14ac:dyDescent="0.25">
      <c r="B42" s="74">
        <v>28</v>
      </c>
      <c r="C42" s="16" t="str">
        <f>Общая!E31</f>
        <v>ООО "КПО НЕВА"</v>
      </c>
      <c r="D42" s="17" t="str">
        <f>CONCATENATE(Общая!G31," ",Общая!H31," ",Общая!I31," 
", Общая!K31," ",Общая!L31)</f>
        <v xml:space="preserve">Маликов Илья Фирдаусович 
Главный инженер </v>
      </c>
      <c r="E42" s="18" t="str">
        <f>Общая!M31</f>
        <v>очередная</v>
      </c>
      <c r="F42" s="18" t="str">
        <f>Общая!R31</f>
        <v>III до 1000 В</v>
      </c>
      <c r="G42" s="18" t="str">
        <f>Общая!N31</f>
        <v>административно-технический персонал</v>
      </c>
      <c r="H42" s="48" t="str">
        <f>Общая!S31</f>
        <v>ПТЭЭПЭЭ</v>
      </c>
      <c r="I42" s="19">
        <f>Общая!V31</f>
        <v>0.39583333333333331</v>
      </c>
    </row>
    <row r="43" spans="2:9" s="11" customFormat="1" ht="99" customHeight="1" x14ac:dyDescent="0.25">
      <c r="B43" s="74">
        <v>29</v>
      </c>
      <c r="C43" s="16" t="str">
        <f>Общая!E32</f>
        <v>ООО "КПО НЕВА"</v>
      </c>
      <c r="D43" s="17" t="str">
        <f>CONCATENATE(Общая!G32," ",Общая!H32," ",Общая!I32," 
", Общая!K32," ",Общая!L32)</f>
        <v xml:space="preserve">Кудряшов Сергей Евгеньевич 
Механик по ремонту и обслуживанию систем вентиляции и кондиционирования </v>
      </c>
      <c r="E43" s="18" t="str">
        <f>Общая!M32</f>
        <v>внеочередная</v>
      </c>
      <c r="F43" s="18" t="str">
        <f>Общая!R32</f>
        <v>III до 1000 В</v>
      </c>
      <c r="G43" s="18" t="str">
        <f>Общая!N32</f>
        <v>административно-технический персонал</v>
      </c>
      <c r="H43" s="48" t="str">
        <f>Общая!S32</f>
        <v>ПТЭЭПЭЭ</v>
      </c>
      <c r="I43" s="19">
        <f>Общая!V32</f>
        <v>0.39583333333333331</v>
      </c>
    </row>
    <row r="44" spans="2:9" s="11" customFormat="1" ht="99" customHeight="1" x14ac:dyDescent="0.25">
      <c r="B44" s="74">
        <v>30</v>
      </c>
      <c r="C44" s="16" t="str">
        <f>Общая!E33</f>
        <v>ООО "КПО НЕВА"</v>
      </c>
      <c r="D44" s="17" t="str">
        <f>CONCATENATE(Общая!G33," ",Общая!H33," ",Общая!I33," 
", Общая!K33," ",Общая!L33)</f>
        <v xml:space="preserve">Трушин Алексей Дмитриевич 
Механик по ремонту оборудования </v>
      </c>
      <c r="E44" s="18" t="str">
        <f>Общая!M33</f>
        <v>очередная</v>
      </c>
      <c r="F44" s="18" t="str">
        <f>Общая!R33</f>
        <v>III до 1000 В</v>
      </c>
      <c r="G44" s="18" t="str">
        <f>Общая!N33</f>
        <v>административно-технический персонал</v>
      </c>
      <c r="H44" s="48" t="str">
        <f>Общая!S33</f>
        <v>ПТЭЭПЭЭ</v>
      </c>
      <c r="I44" s="19">
        <f>Общая!V33</f>
        <v>0.39583333333333331</v>
      </c>
    </row>
    <row r="45" spans="2:9" s="11" customFormat="1" ht="99" customHeight="1" x14ac:dyDescent="0.25">
      <c r="B45" s="74">
        <v>31</v>
      </c>
      <c r="C45" s="16" t="str">
        <f>Общая!E34</f>
        <v>ГУП МО "КС МО"</v>
      </c>
      <c r="D45" s="17" t="str">
        <f>CONCATENATE(Общая!G34," ",Общая!H34," ",Общая!I34," 
", Общая!K34," ",Общая!L34)</f>
        <v xml:space="preserve">Никонов Игорь Аркадьевич 
энергетик </v>
      </c>
      <c r="E45" s="18" t="str">
        <f>Общая!M34</f>
        <v>очередная</v>
      </c>
      <c r="F45" s="18" t="str">
        <f>Общая!R34</f>
        <v>V до и выше 1000 В</v>
      </c>
      <c r="G45" s="18" t="str">
        <f>Общая!N34</f>
        <v>административно-технический персонал</v>
      </c>
      <c r="H45" s="48" t="str">
        <f>Общая!S34</f>
        <v>ПТЭЭПЭЭ</v>
      </c>
      <c r="I45" s="19">
        <f>Общая!V34</f>
        <v>0.39583333333333331</v>
      </c>
    </row>
    <row r="46" spans="2:9" s="11" customFormat="1" ht="99" customHeight="1" x14ac:dyDescent="0.25">
      <c r="B46" s="74">
        <v>32</v>
      </c>
      <c r="C46" s="16" t="str">
        <f>Общая!E35</f>
        <v>ГУП МО "КС МО"</v>
      </c>
      <c r="D46" s="17" t="str">
        <f>CONCATENATE(Общая!G35," ",Общая!H35," ",Общая!I35," 
", Общая!K35," ",Общая!L35)</f>
        <v xml:space="preserve">Кузнецов Вадим Дмитриевич 
инженер-энергетик </v>
      </c>
      <c r="E46" s="18" t="str">
        <f>Общая!M35</f>
        <v>очередная</v>
      </c>
      <c r="F46" s="18" t="str">
        <f>Общая!R35</f>
        <v>IV до и выше 1000 В</v>
      </c>
      <c r="G46" s="18" t="str">
        <f>Общая!N35</f>
        <v>административно-технический персонал</v>
      </c>
      <c r="H46" s="48" t="str">
        <f>Общая!S35</f>
        <v>ПТЭЭПЭЭ</v>
      </c>
      <c r="I46" s="19">
        <f>Общая!V35</f>
        <v>0.39583333333333331</v>
      </c>
    </row>
    <row r="47" spans="2:9" s="11" customFormat="1" ht="99" customHeight="1" x14ac:dyDescent="0.25">
      <c r="B47" s="74">
        <v>33</v>
      </c>
      <c r="C47" s="16" t="str">
        <f>Общая!E36</f>
        <v>ГУП МО "КС МО"</v>
      </c>
      <c r="D47" s="17" t="str">
        <f>CONCATENATE(Общая!G36," ",Общая!H36," ",Общая!I36," 
", Общая!K36," ",Общая!L36)</f>
        <v xml:space="preserve">Антипов Алексей Андреевич 
главный энергетик </v>
      </c>
      <c r="E47" s="18" t="str">
        <f>Общая!M36</f>
        <v>очередная</v>
      </c>
      <c r="F47" s="18" t="str">
        <f>Общая!R36</f>
        <v>V до и выше 1000 В</v>
      </c>
      <c r="G47" s="18" t="str">
        <f>Общая!N36</f>
        <v>административно-технический персонал</v>
      </c>
      <c r="H47" s="48" t="str">
        <f>Общая!S36</f>
        <v>ПТЭЭПЭЭ</v>
      </c>
      <c r="I47" s="19">
        <f>Общая!V36</f>
        <v>0.39583333333333331</v>
      </c>
    </row>
    <row r="48" spans="2:9" s="11" customFormat="1" ht="99" customHeight="1" x14ac:dyDescent="0.25">
      <c r="B48" s="74">
        <v>34</v>
      </c>
      <c r="C48" s="16" t="str">
        <f>Общая!E37</f>
        <v>МБУ ДО "СШОР ПО ПЛАВАНИЮ"</v>
      </c>
      <c r="D48" s="17" t="str">
        <f>CONCATENATE(Общая!G37," ",Общая!H37," ",Общая!I37," 
", Общая!K37," ",Общая!L37)</f>
        <v xml:space="preserve">Ершов Михаил Сергеевич 
Заведующий спортивным сооружением </v>
      </c>
      <c r="E48" s="18" t="str">
        <f>Общая!M37</f>
        <v>первичная</v>
      </c>
      <c r="F48" s="18" t="str">
        <f>Общая!R37</f>
        <v>II до 1000 В</v>
      </c>
      <c r="G48" s="18" t="str">
        <f>Общая!N37</f>
        <v>административно-технический персонал</v>
      </c>
      <c r="H48" s="48" t="str">
        <f>Общая!S37</f>
        <v>ПТЭЭПЭЭ</v>
      </c>
      <c r="I48" s="19">
        <f>Общая!V37</f>
        <v>0.39583333333333331</v>
      </c>
    </row>
    <row r="49" spans="2:9" s="11" customFormat="1" ht="99" customHeight="1" x14ac:dyDescent="0.25">
      <c r="B49" s="74">
        <v>35</v>
      </c>
      <c r="C49" s="16" t="str">
        <f>Общая!E38</f>
        <v>ООО "ТРЦ АПРЕЛЕВКА"</v>
      </c>
      <c r="D49" s="17" t="str">
        <f>CONCATENATE(Общая!G38," ",Общая!H38," ",Общая!I38," 
", Общая!K38," ",Общая!L38)</f>
        <v xml:space="preserve">Лямин Николай Валентинович 
техник </v>
      </c>
      <c r="E49" s="18" t="str">
        <f>Общая!M38</f>
        <v>очередная</v>
      </c>
      <c r="F49" s="18" t="str">
        <f>Общая!R38</f>
        <v>III до 1000 В</v>
      </c>
      <c r="G49" s="18" t="str">
        <f>Общая!N38</f>
        <v>административно-технический персонал</v>
      </c>
      <c r="H49" s="48" t="str">
        <f>Общая!S38</f>
        <v>ПТЭЭПЭЭ</v>
      </c>
      <c r="I49" s="19">
        <f>Общая!V38</f>
        <v>0.39583333333333331</v>
      </c>
    </row>
    <row r="50" spans="2:9" s="11" customFormat="1" ht="99" customHeight="1" x14ac:dyDescent="0.25">
      <c r="B50" s="74">
        <v>36</v>
      </c>
      <c r="C50" s="16" t="str">
        <f>Общая!E39</f>
        <v>ООО "РАДЭК"</v>
      </c>
      <c r="D50" s="17" t="str">
        <f>CONCATENATE(Общая!G39," ",Общая!H39," ",Общая!I39," 
", Общая!K39," ",Общая!L39)</f>
        <v xml:space="preserve">Костенко Сергей Александрович 
Инженер </v>
      </c>
      <c r="E50" s="18" t="str">
        <f>Общая!M39</f>
        <v>очередная</v>
      </c>
      <c r="F50" s="18" t="str">
        <f>Общая!R39</f>
        <v>III до 1000 В</v>
      </c>
      <c r="G50" s="18" t="str">
        <f>Общая!N39</f>
        <v>административно-технический персонал</v>
      </c>
      <c r="H50" s="48" t="str">
        <f>Общая!S39</f>
        <v>ПТЭЭПЭЭ</v>
      </c>
      <c r="I50" s="19">
        <f>Общая!V39</f>
        <v>0.39583333333333331</v>
      </c>
    </row>
    <row r="51" spans="2:9" s="11" customFormat="1" ht="99" customHeight="1" x14ac:dyDescent="0.25">
      <c r="B51" s="74">
        <v>37</v>
      </c>
      <c r="C51" s="16" t="str">
        <f>Общая!E40</f>
        <v>ООО "СЕРВИСНАЯ КОМПАНИЯ "ЭКСПЕРТЭНЕРГО"</v>
      </c>
      <c r="D51" s="17" t="str">
        <f>CONCATENATE(Общая!G40," ",Общая!H40," ",Общая!I40," 
", Общая!K40," ",Общая!L40)</f>
        <v xml:space="preserve">Зацепилов Роман Вячеславович 
Управляющий </v>
      </c>
      <c r="E51" s="18" t="str">
        <f>Общая!M40</f>
        <v>внеочередная</v>
      </c>
      <c r="F51" s="18" t="str">
        <f>Общая!R40</f>
        <v>II до 1000 В</v>
      </c>
      <c r="G51" s="18" t="str">
        <f>Общая!N40</f>
        <v>административно-технический персонал</v>
      </c>
      <c r="H51" s="48" t="str">
        <f>Общая!S40</f>
        <v>ПТЭЭПЭЭ</v>
      </c>
      <c r="I51" s="19">
        <f>Общая!V40</f>
        <v>0.39583333333333331</v>
      </c>
    </row>
    <row r="52" spans="2:9" s="11" customFormat="1" ht="99" customHeight="1" x14ac:dyDescent="0.25">
      <c r="B52" s="74">
        <v>38</v>
      </c>
      <c r="C52" s="16" t="str">
        <f>Общая!E41</f>
        <v>ООО "Т-АУДИО"</v>
      </c>
      <c r="D52" s="17" t="str">
        <f>CONCATENATE(Общая!G41," ",Общая!H41," ",Общая!I41," 
", Общая!K41," ",Общая!L41)</f>
        <v xml:space="preserve">Бабаев Максим Николаевич 
исполнительный директор </v>
      </c>
      <c r="E52" s="18" t="str">
        <f>Общая!M41</f>
        <v>очередная</v>
      </c>
      <c r="F52" s="18" t="str">
        <f>Общая!R41</f>
        <v>IV до 1000 В</v>
      </c>
      <c r="G52" s="18" t="str">
        <f>Общая!N41</f>
        <v>административно-технический персонал</v>
      </c>
      <c r="H52" s="48" t="str">
        <f>Общая!S41</f>
        <v>ПТЭЭПЭЭ</v>
      </c>
      <c r="I52" s="19">
        <f>Общая!V41</f>
        <v>0.39583333333333331</v>
      </c>
    </row>
    <row r="53" spans="2:9" s="11" customFormat="1" ht="99" customHeight="1" x14ac:dyDescent="0.25">
      <c r="B53" s="74">
        <v>39</v>
      </c>
      <c r="C53" s="16" t="str">
        <f>Общая!E42</f>
        <v>ООО "ЭСИ"</v>
      </c>
      <c r="D53" s="17" t="str">
        <f>CONCATENATE(Общая!G42," ",Общая!H42," ",Общая!I42," 
", Общая!K42," ",Общая!L42)</f>
        <v xml:space="preserve">Маринин Сергей Константинович 
генеральный дирктор </v>
      </c>
      <c r="E53" s="18" t="str">
        <f>Общая!M42</f>
        <v>очередная</v>
      </c>
      <c r="F53" s="18" t="str">
        <f>Общая!R42</f>
        <v>V до и выше 1000 В с правом испытания оборудования повышенным напряжением</v>
      </c>
      <c r="G53" s="18" t="str">
        <f>Общая!N42</f>
        <v>административно-технческий персонал</v>
      </c>
      <c r="H53" s="48" t="str">
        <f>Общая!S42</f>
        <v>ПТЭЭСС</v>
      </c>
      <c r="I53" s="19">
        <f>Общая!V42</f>
        <v>0.39583333333333331</v>
      </c>
    </row>
    <row r="54" spans="2:9" s="11" customFormat="1" ht="99" customHeight="1" x14ac:dyDescent="0.25">
      <c r="B54" s="74">
        <v>40</v>
      </c>
      <c r="C54" s="16" t="str">
        <f>Общая!E43</f>
        <v>ООО "ЭСИ"</v>
      </c>
      <c r="D54" s="17" t="str">
        <f>CONCATENATE(Общая!G43," ",Общая!H43," ",Общая!I43," 
", Общая!K43," ",Общая!L43)</f>
        <v xml:space="preserve">Ярославкин Михайл Михайлович 
руководитель проекта </v>
      </c>
      <c r="E54" s="18" t="str">
        <f>Общая!M43</f>
        <v>очередная</v>
      </c>
      <c r="F54" s="18" t="str">
        <f>Общая!R43</f>
        <v>V до и выше 1000 В с правом испытания оборудования повышенным напряжением</v>
      </c>
      <c r="G54" s="18" t="str">
        <f>Общая!N43</f>
        <v>административно-технческий персонал</v>
      </c>
      <c r="H54" s="48" t="str">
        <f>Общая!S43</f>
        <v>ПТЭЭСС</v>
      </c>
      <c r="I54" s="19">
        <f>Общая!V43</f>
        <v>0.39583333333333331</v>
      </c>
    </row>
    <row r="55" spans="2:9" s="11" customFormat="1" ht="99" customHeight="1" x14ac:dyDescent="0.25">
      <c r="B55" s="74">
        <v>41</v>
      </c>
      <c r="C55" s="16" t="str">
        <f>Общая!E44</f>
        <v>ООО "ЭСИ"</v>
      </c>
      <c r="D55" s="17" t="str">
        <f>CONCATENATE(Общая!G44," ",Общая!H44," ",Общая!I44," 
", Общая!K44," ",Общая!L44)</f>
        <v xml:space="preserve">Идрисов  Сергей Владимирович 
мастер по ремонту ВЛ и КЛ </v>
      </c>
      <c r="E55" s="18" t="str">
        <f>Общая!M44</f>
        <v>очередная</v>
      </c>
      <c r="F55" s="18" t="str">
        <f>Общая!R44</f>
        <v>V до и выше 1000 В с правом испытания оборудования повышенным напряжением</v>
      </c>
      <c r="G55" s="18" t="str">
        <f>Общая!N44</f>
        <v>оперативно-ремонтный персонал</v>
      </c>
      <c r="H55" s="48" t="str">
        <f>Общая!S44</f>
        <v>ПТЭЭСС</v>
      </c>
      <c r="I55" s="19">
        <f>Общая!V44</f>
        <v>0.39583333333333331</v>
      </c>
    </row>
    <row r="56" spans="2:9" s="11" customFormat="1" ht="80.099999999999994" customHeight="1" x14ac:dyDescent="0.25">
      <c r="B56" s="74">
        <v>42</v>
      </c>
      <c r="C56" s="16" t="str">
        <f>Общая!E45</f>
        <v>ООО "ЭСИ"</v>
      </c>
      <c r="D56" s="17" t="str">
        <f>CONCATENATE(Общая!G45," ",Общая!H45," ",Общая!I45," 
", Общая!K45," ",Общая!L45)</f>
        <v xml:space="preserve">Заляев Рафик  Расимович 
мастер по ремонту ВЛ и КЛ </v>
      </c>
      <c r="E56" s="18" t="str">
        <f>Общая!M45</f>
        <v>очередная</v>
      </c>
      <c r="F56" s="18" t="str">
        <f>Общая!R45</f>
        <v>V до и выше 1000 В с правом испытания оборудования повышенным напряжением</v>
      </c>
      <c r="G56" s="18" t="str">
        <f>Общая!N45</f>
        <v>оперативно-ремонтный персонал</v>
      </c>
      <c r="H56" s="48" t="str">
        <f>Общая!S45</f>
        <v>ПТЭЭСС</v>
      </c>
      <c r="I56" s="19">
        <f>Общая!V45</f>
        <v>0.39583333333333331</v>
      </c>
    </row>
    <row r="57" spans="2:9" s="11" customFormat="1" ht="80.099999999999994" customHeight="1" x14ac:dyDescent="0.25">
      <c r="B57" s="74">
        <v>43</v>
      </c>
      <c r="C57" s="16" t="str">
        <f>Общая!E46</f>
        <v>ООО "ЭСИ"</v>
      </c>
      <c r="D57" s="17" t="str">
        <f>CONCATENATE(Общая!G46," ",Общая!H46," ",Общая!I46," 
", Общая!K46," ",Общая!L46)</f>
        <v xml:space="preserve">Никонов Роман Андреевич 
электромонтер ВЛ и КЛ </v>
      </c>
      <c r="E57" s="18" t="str">
        <f>Общая!M46</f>
        <v>очередная</v>
      </c>
      <c r="F57" s="18" t="str">
        <f>Общая!R46</f>
        <v>V до и выше 1000 В с правом испытания оборудования повышенным напряжением</v>
      </c>
      <c r="G57" s="18" t="str">
        <f>Общая!N46</f>
        <v>оперативно-ремонтный персонал</v>
      </c>
      <c r="H57" s="48" t="str">
        <f>Общая!S46</f>
        <v>ПТЭЭСС</v>
      </c>
      <c r="I57" s="19">
        <f>Общая!V46</f>
        <v>0.39583333333333331</v>
      </c>
    </row>
    <row r="58" spans="2:9" s="11" customFormat="1" ht="80.099999999999994" customHeight="1" x14ac:dyDescent="0.25">
      <c r="B58" s="74">
        <v>44</v>
      </c>
      <c r="C58" s="16" t="str">
        <f>Общая!E47</f>
        <v>МУП "Балашихинские Коммунальные Системы"</v>
      </c>
      <c r="D58" s="17" t="str">
        <f>CONCATENATE(Общая!G47," ",Общая!H47," ",Общая!I47," 
", Общая!K47," ",Общая!L47)</f>
        <v>Беликов  Эдуард Владимирович 
инженер 1 год 7 месяцев</v>
      </c>
      <c r="E58" s="18" t="str">
        <f>Общая!M47</f>
        <v>первичная</v>
      </c>
      <c r="F58" s="18" t="str">
        <f>Общая!R47</f>
        <v xml:space="preserve"> - </v>
      </c>
      <c r="G58" s="18" t="str">
        <f>Общая!N47</f>
        <v>специалист</v>
      </c>
      <c r="H58" s="48" t="str">
        <f>Общая!S47</f>
        <v>ПТЭТЭ</v>
      </c>
      <c r="I58" s="19">
        <f>Общая!V47</f>
        <v>0.41666666666666669</v>
      </c>
    </row>
    <row r="59" spans="2:9" s="11" customFormat="1" ht="80.099999999999994" customHeight="1" x14ac:dyDescent="0.25">
      <c r="B59" s="74">
        <v>45</v>
      </c>
      <c r="C59" s="16" t="str">
        <f>Общая!E48</f>
        <v>ООО "ГЕБАУ"</v>
      </c>
      <c r="D59" s="17" t="str">
        <f>CONCATENATE(Общая!G48," ",Общая!H48," ",Общая!I48," 
", Общая!K48," ",Общая!L48)</f>
        <v>Царенков Иван Сергеевич 
Наладчик машин и автоматических линий по производству изделий из пластика 3 года</v>
      </c>
      <c r="E59" s="18" t="str">
        <f>Общая!M48</f>
        <v>первичная</v>
      </c>
      <c r="F59" s="18" t="str">
        <f>Общая!R48</f>
        <v>II гр  до  1000 В</v>
      </c>
      <c r="G59" s="18" t="str">
        <f>Общая!N48</f>
        <v>ремонтный персонал</v>
      </c>
      <c r="H59" s="48" t="str">
        <f>Общая!S48</f>
        <v>ПТЭЭПЭЭ</v>
      </c>
      <c r="I59" s="19">
        <f>Общая!V48</f>
        <v>0.41666666666666669</v>
      </c>
    </row>
    <row r="60" spans="2:9" s="11" customFormat="1" ht="80.099999999999994" customHeight="1" x14ac:dyDescent="0.25">
      <c r="B60" s="74">
        <v>46</v>
      </c>
      <c r="C60" s="16" t="str">
        <f>Общая!E49</f>
        <v>ООО "ГЕБАУ"</v>
      </c>
      <c r="D60" s="17" t="str">
        <f>CONCATENATE(Общая!G49," ",Общая!H49," ",Общая!I49," 
", Общая!K49," ",Общая!L49)</f>
        <v>Шароватов  Алексей Викторович 
Наладчик машин и автоматических линий по производству изделий из пластика 3 года</v>
      </c>
      <c r="E60" s="18" t="str">
        <f>Общая!M49</f>
        <v>первичная</v>
      </c>
      <c r="F60" s="18" t="str">
        <f>Общая!R49</f>
        <v>II гр  до  1000 В</v>
      </c>
      <c r="G60" s="18" t="str">
        <f>Общая!N49</f>
        <v>ремонтный персонал</v>
      </c>
      <c r="H60" s="48" t="str">
        <f>Общая!S49</f>
        <v>ПТЭЭПЭЭ</v>
      </c>
      <c r="I60" s="19">
        <f>Общая!V49</f>
        <v>0.41666666666666669</v>
      </c>
    </row>
    <row r="61" spans="2:9" s="11" customFormat="1" ht="80.099999999999994" customHeight="1" x14ac:dyDescent="0.25">
      <c r="B61" s="74">
        <v>47</v>
      </c>
      <c r="C61" s="16" t="str">
        <f>Общая!E50</f>
        <v>ООО "ГЕБАУ"</v>
      </c>
      <c r="D61" s="17" t="str">
        <f>CONCATENATE(Общая!G50," ",Общая!H50," ",Общая!I50," 
", Общая!K50," ",Общая!L50)</f>
        <v>Терехов Игорь Адольфович 
Наладчик машин и автоматических линий по производству изделий из пластика 3 года</v>
      </c>
      <c r="E61" s="18" t="str">
        <f>Общая!M50</f>
        <v>первичная</v>
      </c>
      <c r="F61" s="18" t="str">
        <f>Общая!R50</f>
        <v>II гр  до  1000 В</v>
      </c>
      <c r="G61" s="18" t="str">
        <f>Общая!N50</f>
        <v>ремонтный персонал</v>
      </c>
      <c r="H61" s="48" t="str">
        <f>Общая!S50</f>
        <v>ПТЭЭПЭЭ</v>
      </c>
      <c r="I61" s="19">
        <f>Общая!V50</f>
        <v>0.41666666666666669</v>
      </c>
    </row>
    <row r="62" spans="2:9" s="11" customFormat="1" ht="80.099999999999994" customHeight="1" x14ac:dyDescent="0.25">
      <c r="B62" s="74">
        <v>48</v>
      </c>
      <c r="C62" s="16" t="str">
        <f>Общая!E51</f>
        <v>ООО "ГЕБАУ"</v>
      </c>
      <c r="D62" s="17" t="str">
        <f>CONCATENATE(Общая!G51," ",Общая!H51," ",Общая!I51," 
", Общая!K51," ",Общая!L51)</f>
        <v>Мишин Юрий Евгеньевич 
Наладчик машин и автоматических линий по производству изделий из пластика 3 года</v>
      </c>
      <c r="E62" s="18" t="str">
        <f>Общая!M51</f>
        <v>первичная</v>
      </c>
      <c r="F62" s="18" t="str">
        <f>Общая!R51</f>
        <v>II гр  до  1000 В</v>
      </c>
      <c r="G62" s="18" t="str">
        <f>Общая!N51</f>
        <v>ремонтный персонал</v>
      </c>
      <c r="H62" s="48" t="str">
        <f>Общая!S51</f>
        <v>ПТЭЭПЭЭ</v>
      </c>
      <c r="I62" s="19">
        <f>Общая!V51</f>
        <v>0.41666666666666669</v>
      </c>
    </row>
    <row r="63" spans="2:9" s="11" customFormat="1" ht="80.099999999999994" customHeight="1" x14ac:dyDescent="0.25">
      <c r="B63" s="74">
        <v>49</v>
      </c>
      <c r="C63" s="16" t="str">
        <f>Общая!E52</f>
        <v>АО "ЦНТУ "ЦАГИ"</v>
      </c>
      <c r="D63" s="17" t="str">
        <f>CONCATENATE(Общая!G52," ",Общая!H52," ",Общая!I52," 
", Общая!K52," ",Общая!L52)</f>
        <v>Васильев Алексей Алексеевич 
главный технолог 1 мес.</v>
      </c>
      <c r="E63" s="18" t="str">
        <f>Общая!M52</f>
        <v>первичная</v>
      </c>
      <c r="F63" s="18" t="str">
        <f>Общая!R52</f>
        <v>II до 1000 В</v>
      </c>
      <c r="G63" s="18" t="str">
        <f>Общая!N52</f>
        <v>административно-технический персонал</v>
      </c>
      <c r="H63" s="48" t="str">
        <f>Общая!S52</f>
        <v>ПТЭЭПЭЭ</v>
      </c>
      <c r="I63" s="19">
        <f>Общая!V52</f>
        <v>0.41666666666666669</v>
      </c>
    </row>
    <row r="64" spans="2:9" s="11" customFormat="1" ht="80.099999999999994" customHeight="1" x14ac:dyDescent="0.25">
      <c r="B64" s="74">
        <v>50</v>
      </c>
      <c r="C64" s="16" t="str">
        <f>Общая!E53</f>
        <v>АО "ЦНТУ "ЦАГИ"</v>
      </c>
      <c r="D64" s="17" t="str">
        <f>CONCATENATE(Общая!G53," ",Общая!H53," ",Общая!I53," 
", Общая!K53," ",Общая!L53)</f>
        <v>Сыпало Андрей Кириллович 
директор 6 мес.</v>
      </c>
      <c r="E64" s="18" t="str">
        <f>Общая!M53</f>
        <v>внеочередная</v>
      </c>
      <c r="F64" s="18" t="str">
        <f>Общая!R53</f>
        <v>III до 1000 В</v>
      </c>
      <c r="G64" s="18" t="str">
        <f>Общая!N53</f>
        <v>административно-технический персонал</v>
      </c>
      <c r="H64" s="48" t="str">
        <f>Общая!S53</f>
        <v>ПТЭЭПЭЭ</v>
      </c>
      <c r="I64" s="19">
        <f>Общая!V53</f>
        <v>0.41666666666666669</v>
      </c>
    </row>
    <row r="65" spans="2:9" s="11" customFormat="1" ht="80.099999999999994" customHeight="1" x14ac:dyDescent="0.25">
      <c r="B65" s="74">
        <v>51</v>
      </c>
      <c r="C65" s="16" t="str">
        <f>Общая!E54</f>
        <v>АО "ЦНТУ "ЦАГИ"</v>
      </c>
      <c r="D65" s="17" t="str">
        <f>CONCATENATE(Общая!G54," ",Общая!H54," ",Общая!I54," 
", Общая!K54," ",Общая!L54)</f>
        <v>Талибулин Артур Ханифович 
начальник отдела 6 мес.</v>
      </c>
      <c r="E65" s="18" t="str">
        <f>Общая!M54</f>
        <v>первичная</v>
      </c>
      <c r="F65" s="18" t="str">
        <f>Общая!R54</f>
        <v>II до 1000 В</v>
      </c>
      <c r="G65" s="18" t="str">
        <f>Общая!N54</f>
        <v>административно-технический персонал</v>
      </c>
      <c r="H65" s="48" t="str">
        <f>Общая!S54</f>
        <v>ПТЭЭПЭЭ</v>
      </c>
      <c r="I65" s="19">
        <f>Общая!V54</f>
        <v>0.41666666666666669</v>
      </c>
    </row>
    <row r="66" spans="2:9" s="11" customFormat="1" ht="80.099999999999994" customHeight="1" x14ac:dyDescent="0.25">
      <c r="B66" s="74">
        <v>52</v>
      </c>
      <c r="C66" s="16" t="str">
        <f>Общая!E55</f>
        <v xml:space="preserve">ООО "ДМ Концепт" </v>
      </c>
      <c r="D66" s="17" t="str">
        <f>CONCATENATE(Общая!G55," ",Общая!H55," ",Общая!I55," 
", Общая!K55," ",Общая!L55)</f>
        <v>Коновалов  Дмитрий  Владимирович 
Главный инженер 2 года 2 мес</v>
      </c>
      <c r="E66" s="18" t="str">
        <f>Общая!M55</f>
        <v>очередная</v>
      </c>
      <c r="F66" s="18" t="str">
        <f>Общая!R55</f>
        <v>III до 1000 В</v>
      </c>
      <c r="G66" s="18" t="str">
        <f>Общая!N55</f>
        <v>административно-технический персонал</v>
      </c>
      <c r="H66" s="48" t="str">
        <f>Общая!S55</f>
        <v>ПТЭЭПЭЭ</v>
      </c>
      <c r="I66" s="19">
        <f>Общая!V55</f>
        <v>0.41666666666666669</v>
      </c>
    </row>
    <row r="67" spans="2:9" s="11" customFormat="1" ht="80.099999999999994" customHeight="1" x14ac:dyDescent="0.25">
      <c r="B67" s="74">
        <v>53</v>
      </c>
      <c r="C67" s="16" t="str">
        <f>Общая!E56</f>
        <v xml:space="preserve">ООО "ДМ Концепт" </v>
      </c>
      <c r="D67" s="17" t="str">
        <f>CONCATENATE(Общая!G56," ",Общая!H56," ",Общая!I56," 
", Общая!K56," ",Общая!L56)</f>
        <v>Тундайкин  Александр Владимирович 
Сервисный инженер 1 мес</v>
      </c>
      <c r="E67" s="18" t="str">
        <f>Общая!M56</f>
        <v>первичная</v>
      </c>
      <c r="F67" s="18" t="str">
        <f>Общая!R56</f>
        <v xml:space="preserve"> II до 1000 В</v>
      </c>
      <c r="G67" s="18" t="str">
        <f>Общая!N56</f>
        <v>ремонтный персонал</v>
      </c>
      <c r="H67" s="48" t="str">
        <f>Общая!S56</f>
        <v>ПТЭЭПЭЭ</v>
      </c>
      <c r="I67" s="19">
        <f>Общая!V56</f>
        <v>0.41666666666666669</v>
      </c>
    </row>
    <row r="68" spans="2:9" s="11" customFormat="1" ht="80.099999999999994" customHeight="1" x14ac:dyDescent="0.25">
      <c r="B68" s="74">
        <v>54</v>
      </c>
      <c r="C68" s="16" t="str">
        <f>Общая!E57</f>
        <v xml:space="preserve">ООО "ДМ Концепт" </v>
      </c>
      <c r="D68" s="17" t="str">
        <f>CONCATENATE(Общая!G57," ",Общая!H57," ",Общая!I57," 
", Общая!K57," ",Общая!L57)</f>
        <v>Кочетков Алексей  Михайлович 
Сервисный инженер 1 мес</v>
      </c>
      <c r="E68" s="18" t="str">
        <f>Общая!M57</f>
        <v>первичная</v>
      </c>
      <c r="F68" s="18" t="str">
        <f>Общая!R57</f>
        <v xml:space="preserve"> II до 1000 В</v>
      </c>
      <c r="G68" s="18" t="str">
        <f>Общая!N57</f>
        <v>ремонтный персонал</v>
      </c>
      <c r="H68" s="48" t="str">
        <f>Общая!S57</f>
        <v>ПТЭЭПЭЭ</v>
      </c>
      <c r="I68" s="19">
        <f>Общая!V57</f>
        <v>0.41666666666666669</v>
      </c>
    </row>
    <row r="69" spans="2:9" s="11" customFormat="1" ht="80.099999999999994" customHeight="1" x14ac:dyDescent="0.25">
      <c r="B69" s="74">
        <v>55</v>
      </c>
      <c r="C69" s="16" t="str">
        <f>Общая!E58</f>
        <v>ООО "ФАЕ РУССИА"</v>
      </c>
      <c r="D69" s="17" t="str">
        <f>CONCATENATE(Общая!G58," ",Общая!H58," ",Общая!I58," 
", Общая!K58," ",Общая!L58)</f>
        <v>Головкова Елена  Геннадьевна 
Главный бухгалтер 17 лет</v>
      </c>
      <c r="E69" s="18" t="str">
        <f>Общая!M58</f>
        <v>первичная</v>
      </c>
      <c r="F69" s="18" t="str">
        <f>Общая!R58</f>
        <v>II до 1000 В</v>
      </c>
      <c r="G69" s="18" t="str">
        <f>Общая!N58</f>
        <v>административно-технический персонал</v>
      </c>
      <c r="H69" s="48" t="str">
        <f>Общая!S58</f>
        <v>ПТЭЭПЭЭ</v>
      </c>
      <c r="I69" s="19">
        <f>Общая!V58</f>
        <v>0.41666666666666669</v>
      </c>
    </row>
    <row r="70" spans="2:9" s="11" customFormat="1" ht="80.099999999999994" customHeight="1" x14ac:dyDescent="0.25">
      <c r="B70" s="74">
        <v>56</v>
      </c>
      <c r="C70" s="16" t="str">
        <f>Общая!E59</f>
        <v>АО "ЦНИИСМ"</v>
      </c>
      <c r="D70" s="17" t="str">
        <f>CONCATENATE(Общая!G59," ",Общая!H59," ",Общая!I59," 
", Общая!K59," ",Общая!L59)</f>
        <v>Гогин Игорь Борисович 
Главный энергетик - заместитель главного инженера по энергетике 1 год 2 мес</v>
      </c>
      <c r="E70" s="18" t="str">
        <f>Общая!M59</f>
        <v>первичная</v>
      </c>
      <c r="F70" s="18">
        <f>Общая!R59</f>
        <v>0</v>
      </c>
      <c r="G70" s="18" t="str">
        <f>Общая!N59</f>
        <v>административно-технический персонал</v>
      </c>
      <c r="H70" s="48" t="str">
        <f>Общая!S59</f>
        <v>ПТЭТЭ</v>
      </c>
      <c r="I70" s="19">
        <f>Общая!V59</f>
        <v>0.41666666666666669</v>
      </c>
    </row>
    <row r="71" spans="2:9" s="11" customFormat="1" ht="80.099999999999994" customHeight="1" x14ac:dyDescent="0.25">
      <c r="B71" s="74">
        <v>57</v>
      </c>
      <c r="C71" s="16" t="str">
        <f>Общая!E60</f>
        <v>АО "ЦНИИСМ"</v>
      </c>
      <c r="D71" s="17" t="str">
        <f>CONCATENATE(Общая!G60," ",Общая!H60," ",Общая!I60," 
", Общая!K60," ",Общая!L60)</f>
        <v>Тринитатов Андрей  Юрьевич 
Начальник бюро 1 год</v>
      </c>
      <c r="E71" s="18" t="str">
        <f>Общая!M60</f>
        <v>первичная</v>
      </c>
      <c r="F71" s="18" t="str">
        <f>Общая!R60</f>
        <v>–</v>
      </c>
      <c r="G71" s="18" t="str">
        <f>Общая!N60</f>
        <v>административно-технический персонал</v>
      </c>
      <c r="H71" s="48" t="str">
        <f>Общая!S60</f>
        <v>ПТЭТЭ</v>
      </c>
      <c r="I71" s="19">
        <f>Общая!V60</f>
        <v>0.41666666666666669</v>
      </c>
    </row>
    <row r="72" spans="2:9" s="11" customFormat="1" ht="80.099999999999994" customHeight="1" x14ac:dyDescent="0.25">
      <c r="B72" s="74">
        <v>58</v>
      </c>
      <c r="C72" s="16" t="str">
        <f>Общая!E61</f>
        <v>АО "ЦНИИСМ"</v>
      </c>
      <c r="D72" s="17" t="str">
        <f>CONCATENATE(Общая!G61," ",Общая!H61," ",Общая!I61," 
", Общая!K61," ",Общая!L61)</f>
        <v>Журавлев Евгений Алексеевич 
Инженер 8 мес.</v>
      </c>
      <c r="E72" s="18" t="str">
        <f>Общая!M61</f>
        <v>первичная</v>
      </c>
      <c r="F72" s="18" t="str">
        <f>Общая!R61</f>
        <v>–</v>
      </c>
      <c r="G72" s="18" t="str">
        <f>Общая!N61</f>
        <v>административно-технический персонал</v>
      </c>
      <c r="H72" s="48" t="str">
        <f>Общая!S61</f>
        <v>ПТЭТЭ</v>
      </c>
      <c r="I72" s="19">
        <f>Общая!V61</f>
        <v>0.41666666666666669</v>
      </c>
    </row>
    <row r="73" spans="2:9" s="11" customFormat="1" ht="80.099999999999994" customHeight="1" x14ac:dyDescent="0.25">
      <c r="B73" s="74">
        <v>59</v>
      </c>
      <c r="C73" s="16" t="str">
        <f>Общая!E62</f>
        <v>АО "ЦНИИСМ"</v>
      </c>
      <c r="D73" s="17" t="str">
        <f>CONCATENATE(Общая!G62," ",Общая!H62," ",Общая!I62," 
", Общая!K62," ",Общая!L62)</f>
        <v>Будаев Сергей Олегович 
Ведущий инженер 7 мес.</v>
      </c>
      <c r="E73" s="18" t="str">
        <f>Общая!M62</f>
        <v>первичная</v>
      </c>
      <c r="F73" s="18" t="str">
        <f>Общая!R62</f>
        <v>–</v>
      </c>
      <c r="G73" s="18" t="str">
        <f>Общая!N62</f>
        <v>специалист по охране труда, осуществляющий контроль за эксплуатацией тепловых энергоустановок</v>
      </c>
      <c r="H73" s="48" t="str">
        <f>Общая!S62</f>
        <v>ПТЭТЭ</v>
      </c>
      <c r="I73" s="19">
        <f>Общая!V62</f>
        <v>0.41666666666666669</v>
      </c>
    </row>
    <row r="74" spans="2:9" s="11" customFormat="1" ht="80.099999999999994" customHeight="1" x14ac:dyDescent="0.25">
      <c r="B74" s="74">
        <v>60</v>
      </c>
      <c r="C74" s="16" t="str">
        <f>Общая!E63</f>
        <v>ООО "ОМАКС"</v>
      </c>
      <c r="D74" s="17" t="str">
        <f>CONCATENATE(Общая!G63," ",Общая!H63," ",Общая!I63," 
", Общая!K63," ",Общая!L63)</f>
        <v>Козлов Дмитрий Анатольевич 
Руководитель Испытательного центра 2 года</v>
      </c>
      <c r="E74" s="18" t="str">
        <f>Общая!M63</f>
        <v>внеочередная</v>
      </c>
      <c r="F74" s="18" t="str">
        <f>Общая!R63</f>
        <v>V до и выше 1000 В.
Испытания оборудования повышенным напряжением</v>
      </c>
      <c r="G74" s="18" t="str">
        <f>Общая!N63</f>
        <v>Административно-технический персонал</v>
      </c>
      <c r="H74" s="48" t="str">
        <f>Общая!S63</f>
        <v>ПТЭЭПЭЭ</v>
      </c>
      <c r="I74" s="19">
        <f>Общая!V63</f>
        <v>0.41666666666666669</v>
      </c>
    </row>
    <row r="75" spans="2:9" s="11" customFormat="1" ht="80.099999999999994" customHeight="1" x14ac:dyDescent="0.25">
      <c r="B75" s="74">
        <v>61</v>
      </c>
      <c r="C75" s="16" t="str">
        <f>Общая!E64</f>
        <v>ООО "ОМАКС"</v>
      </c>
      <c r="D75" s="17" t="str">
        <f>CONCATENATE(Общая!G64," ",Общая!H64," ",Общая!I64," 
", Общая!K64," ",Общая!L64)</f>
        <v>Шарай Иван Евгеньевич 
Ведущий инженер по высоковольтным испытаниям 2 года</v>
      </c>
      <c r="E75" s="18" t="str">
        <f>Общая!M64</f>
        <v>внеочередная</v>
      </c>
      <c r="F75" s="18" t="str">
        <f>Общая!R64</f>
        <v>V до и выше 1000 В.
Испытания оборудования повышенным напряжением</v>
      </c>
      <c r="G75" s="18" t="str">
        <f>Общая!N64</f>
        <v>Административно-технический персонал</v>
      </c>
      <c r="H75" s="48" t="str">
        <f>Общая!S64</f>
        <v>ПТЭЭПЭЭ</v>
      </c>
      <c r="I75" s="19">
        <f>Общая!V64</f>
        <v>0.41666666666666669</v>
      </c>
    </row>
    <row r="76" spans="2:9" s="11" customFormat="1" ht="80.099999999999994" customHeight="1" x14ac:dyDescent="0.25">
      <c r="B76" s="74">
        <v>62</v>
      </c>
      <c r="C76" s="16" t="str">
        <f>Общая!E65</f>
        <v>ООО «Порядок»</v>
      </c>
      <c r="D76" s="17" t="str">
        <f>CONCATENATE(Общая!G65," ",Общая!H65," ",Общая!I65," 
", Общая!K65," ",Общая!L65)</f>
        <v>Летов  Сергей  Васильевич 
Генеральный директор 1,5 года</v>
      </c>
      <c r="E76" s="18" t="str">
        <f>Общая!M65</f>
        <v>первичная</v>
      </c>
      <c r="F76" s="18" t="str">
        <f>Общая!R65</f>
        <v>II до 1000 В</v>
      </c>
      <c r="G76" s="18" t="str">
        <f>Общая!N65</f>
        <v>административно-технический персонал</v>
      </c>
      <c r="H76" s="48" t="str">
        <f>Общая!S65</f>
        <v>ПТЭЭПЭЭ</v>
      </c>
      <c r="I76" s="19">
        <f>Общая!V65</f>
        <v>0.41666666666666669</v>
      </c>
    </row>
    <row r="77" spans="2:9" s="11" customFormat="1" ht="80.099999999999994" customHeight="1" x14ac:dyDescent="0.25">
      <c r="B77" s="74">
        <v>63</v>
      </c>
      <c r="C77" s="16" t="str">
        <f>Общая!E66</f>
        <v>ООО «Порядок»</v>
      </c>
      <c r="D77" s="17" t="str">
        <f>CONCATENATE(Общая!G66," ",Общая!H66," ",Общая!I66," 
", Общая!K66," ",Общая!L66)</f>
        <v>Баканач Евгений Константинович 
Инженер садово-паркового хозяйства 4 года</v>
      </c>
      <c r="E77" s="18" t="str">
        <f>Общая!M66</f>
        <v>первичная</v>
      </c>
      <c r="F77" s="18" t="str">
        <f>Общая!R66</f>
        <v>II до 1000 В</v>
      </c>
      <c r="G77" s="18" t="str">
        <f>Общая!N66</f>
        <v>административно-технический персонал</v>
      </c>
      <c r="H77" s="48" t="str">
        <f>Общая!S66</f>
        <v>ПТЭЭПЭЭ</v>
      </c>
      <c r="I77" s="19">
        <f>Общая!V66</f>
        <v>0.41666666666666669</v>
      </c>
    </row>
    <row r="78" spans="2:9" s="11" customFormat="1" ht="80.099999999999994" customHeight="1" x14ac:dyDescent="0.25">
      <c r="B78" s="74">
        <v>64</v>
      </c>
      <c r="C78" s="16" t="str">
        <f>Общая!E67</f>
        <v>ООО "Скан-Юго-Восток"</v>
      </c>
      <c r="D78" s="17" t="str">
        <f>CONCATENATE(Общая!G67," ",Общая!H67," ",Общая!I67," 
", Общая!K67," ",Общая!L67)</f>
        <v>Пронин Александр Сергеевич 
Начальник цеха 15 лет</v>
      </c>
      <c r="E78" s="18" t="str">
        <f>Общая!M67</f>
        <v>внеочередная</v>
      </c>
      <c r="F78" s="18" t="str">
        <f>Общая!R67</f>
        <v>III до и выше 1000 В</v>
      </c>
      <c r="G78" s="18" t="str">
        <f>Общая!N67</f>
        <v>административно-технический персонал</v>
      </c>
      <c r="H78" s="48" t="str">
        <f>Общая!S67</f>
        <v>ПТЭЭПЭЭ</v>
      </c>
      <c r="I78" s="19">
        <f>Общая!V67</f>
        <v>0.41666666666666669</v>
      </c>
    </row>
    <row r="79" spans="2:9" s="11" customFormat="1" ht="80.099999999999994" customHeight="1" x14ac:dyDescent="0.25">
      <c r="B79" s="74">
        <v>65</v>
      </c>
      <c r="C79" s="16" t="str">
        <f>Общая!E68</f>
        <v>ООО "Скан-Юго-Восток"</v>
      </c>
      <c r="D79" s="17" t="str">
        <f>CONCATENATE(Общая!G68," ",Общая!H68," ",Общая!I68," 
", Общая!K68," ",Общая!L68)</f>
        <v>Рыгованный Андрей Вячеславович 
Мастер-приёмщик 12 лет</v>
      </c>
      <c r="E79" s="18" t="str">
        <f>Общая!M68</f>
        <v>внеочередная</v>
      </c>
      <c r="F79" s="18" t="str">
        <f>Общая!R68</f>
        <v>III до и выше 1000 В</v>
      </c>
      <c r="G79" s="18" t="str">
        <f>Общая!N68</f>
        <v>административно-технический персонал</v>
      </c>
      <c r="H79" s="48" t="str">
        <f>Общая!S68</f>
        <v>ПТЭЭПЭЭ</v>
      </c>
      <c r="I79" s="19">
        <f>Общая!V68</f>
        <v>0.4375</v>
      </c>
    </row>
    <row r="80" spans="2:9" s="11" customFormat="1" ht="80.099999999999994" customHeight="1" x14ac:dyDescent="0.25">
      <c r="B80" s="74">
        <v>66</v>
      </c>
      <c r="C80" s="16" t="str">
        <f>Общая!E69</f>
        <v>ООО «ПРИМАТЕРРА»</v>
      </c>
      <c r="D80" s="17" t="str">
        <f>CONCATENATE(Общая!G69," ",Общая!H69," ",Общая!I69," 
", Общая!K69," ",Общая!L69)</f>
        <v>Порушкин  Сергей Анатольевич 
Специалист Административно-хозйственной деятельности 7 лет</v>
      </c>
      <c r="E80" s="18" t="str">
        <f>Общая!M69</f>
        <v>очередная</v>
      </c>
      <c r="F80" s="18" t="str">
        <f>Общая!R69</f>
        <v>IV до 1000 В</v>
      </c>
      <c r="G80" s="18" t="str">
        <f>Общая!N69</f>
        <v>Административно-технический персонал</v>
      </c>
      <c r="H80" s="48" t="str">
        <f>Общая!S69</f>
        <v>ПТЭЭПЭЭ</v>
      </c>
      <c r="I80" s="19">
        <f>Общая!V69</f>
        <v>0.4375</v>
      </c>
    </row>
    <row r="81" spans="2:9" s="11" customFormat="1" ht="80.099999999999994" customHeight="1" x14ac:dyDescent="0.25">
      <c r="B81" s="74">
        <v>67</v>
      </c>
      <c r="C81" s="16" t="str">
        <f>Общая!E70</f>
        <v>ООО «Агроном»</v>
      </c>
      <c r="D81" s="17" t="str">
        <f>CONCATENATE(Общая!G70," ",Общая!H70," ",Общая!I70," 
", Общая!K70," ",Общая!L70)</f>
        <v>Колько Иван Андреевич 
и.о. начальника котельной 1 год</v>
      </c>
      <c r="E81" s="18" t="str">
        <f>Общая!M70</f>
        <v>первичная</v>
      </c>
      <c r="F81" s="18">
        <f>Общая!R70</f>
        <v>0</v>
      </c>
      <c r="G81" s="18" t="str">
        <f>Общая!N70</f>
        <v>управленческий персонал</v>
      </c>
      <c r="H81" s="48" t="str">
        <f>Общая!S70</f>
        <v>ПТЭТЭ</v>
      </c>
      <c r="I81" s="19">
        <f>Общая!V70</f>
        <v>0.4375</v>
      </c>
    </row>
    <row r="82" spans="2:9" s="11" customFormat="1" ht="80.099999999999994" customHeight="1" x14ac:dyDescent="0.25">
      <c r="B82" s="74">
        <v>68</v>
      </c>
      <c r="C82" s="16" t="str">
        <f>Общая!E71</f>
        <v xml:space="preserve">ФТС России </v>
      </c>
      <c r="D82" s="17" t="str">
        <f>CONCATENATE(Общая!G71," ",Общая!H71," ",Общая!I71," 
", Общая!K71," ",Общая!L71)</f>
        <v>Игуменцев  Александр  Викторович 
Ведущий консультант отдела ОТ, ПБ и защиты от ЧС 27 лет</v>
      </c>
      <c r="E82" s="18" t="str">
        <f>Общая!M71</f>
        <v>первичная</v>
      </c>
      <c r="F82" s="18" t="str">
        <f>Общая!R71</f>
        <v>II до 1000В</v>
      </c>
      <c r="G82" s="18" t="str">
        <f>Общая!N71</f>
        <v xml:space="preserve"> административно-технческий персонал</v>
      </c>
      <c r="H82" s="48" t="str">
        <f>Общая!S71</f>
        <v>ПТЭЭПЭЭ</v>
      </c>
      <c r="I82" s="19">
        <f>Общая!V71</f>
        <v>0.4375</v>
      </c>
    </row>
    <row r="83" spans="2:9" s="11" customFormat="1" ht="80.099999999999994" customHeight="1" x14ac:dyDescent="0.25">
      <c r="B83" s="74">
        <v>69</v>
      </c>
      <c r="C83" s="16" t="str">
        <f>Общая!E72</f>
        <v>ООО "К2 групп"</v>
      </c>
      <c r="D83" s="17" t="str">
        <f>CONCATENATE(Общая!G72," ",Общая!H72," ",Общая!I72," 
", Общая!K72," ",Общая!L72)</f>
        <v>Шакиров  Сергей Нургаязович 
главный инженер 1 мес.</v>
      </c>
      <c r="E83" s="18" t="str">
        <f>Общая!M72</f>
        <v>внеочередная</v>
      </c>
      <c r="F83" s="18" t="str">
        <f>Общая!R72</f>
        <v>V до и выше 1000 В</v>
      </c>
      <c r="G83" s="18" t="str">
        <f>Общая!N72</f>
        <v>административно-технический персонал</v>
      </c>
      <c r="H83" s="48" t="str">
        <f>Общая!S72</f>
        <v>ПТЭЭПЭЭ</v>
      </c>
      <c r="I83" s="19">
        <f>Общая!V72</f>
        <v>0.4375</v>
      </c>
    </row>
    <row r="84" spans="2:9" s="11" customFormat="1" ht="80.099999999999994" customHeight="1" x14ac:dyDescent="0.25">
      <c r="B84" s="74">
        <v>70</v>
      </c>
      <c r="C84" s="16" t="str">
        <f>Общая!E73</f>
        <v>ООО "К2 групп"</v>
      </c>
      <c r="D84" s="17" t="str">
        <f>CONCATENATE(Общая!G73," ",Общая!H73," ",Общая!I73," 
", Общая!K73," ",Общая!L73)</f>
        <v>Фоменко Елена Николаевна 
специалист по охране труда 1 мес.</v>
      </c>
      <c r="E84" s="18" t="str">
        <f>Общая!M73</f>
        <v>внеочередная</v>
      </c>
      <c r="F84" s="18" t="str">
        <f>Общая!R73</f>
        <v>IV до 1000 В</v>
      </c>
      <c r="G84" s="18" t="str">
        <f>Общая!N73</f>
        <v>специалист по охране труда контролирующий электроустановки</v>
      </c>
      <c r="H84" s="48" t="str">
        <f>Общая!S73</f>
        <v>ПТЭЭПЭЭ</v>
      </c>
      <c r="I84" s="19">
        <f>Общая!V73</f>
        <v>0.4375</v>
      </c>
    </row>
    <row r="85" spans="2:9" s="11" customFormat="1" ht="80.099999999999994" customHeight="1" x14ac:dyDescent="0.25">
      <c r="B85" s="74">
        <v>71</v>
      </c>
      <c r="C85" s="16" t="str">
        <f>Общая!E74</f>
        <v>ООО "К2 групп"</v>
      </c>
      <c r="D85" s="17" t="str">
        <f>CONCATENATE(Общая!G74," ",Общая!H74," ",Общая!I74," 
", Общая!K74," ",Общая!L74)</f>
        <v>Раков  Евгений Игоревич 
мастер участка 1 мес.</v>
      </c>
      <c r="E85" s="18" t="str">
        <f>Общая!M74</f>
        <v>внеочередная</v>
      </c>
      <c r="F85" s="18" t="str">
        <f>Общая!R74</f>
        <v>IV до 1000 В</v>
      </c>
      <c r="G85" s="18" t="str">
        <f>Общая!N74</f>
        <v>административно-технический персонал</v>
      </c>
      <c r="H85" s="48" t="str">
        <f>Общая!S74</f>
        <v>ПТЭЭПЭЭ</v>
      </c>
      <c r="I85" s="19">
        <f>Общая!V74</f>
        <v>0.4375</v>
      </c>
    </row>
    <row r="86" spans="2:9" s="11" customFormat="1" ht="80.099999999999994" customHeight="1" x14ac:dyDescent="0.25">
      <c r="B86" s="74">
        <v>72</v>
      </c>
      <c r="C86" s="16" t="str">
        <f>Общая!E75</f>
        <v>ООО "ТГВ ИНЖЕНЕРНЫЙ СЕРВИС"</v>
      </c>
      <c r="D86" s="17" t="str">
        <f>CONCATENATE(Общая!G75," ",Общая!H75," ",Общая!I75," 
", Общая!K75," ",Общая!L75)</f>
        <v>Федюшин  Илья  Сергеевич 
Главный инженер 3 года</v>
      </c>
      <c r="E86" s="18" t="str">
        <f>Общая!M75</f>
        <v xml:space="preserve">внеочередная </v>
      </c>
      <c r="F86" s="18" t="str">
        <f>Общая!R75</f>
        <v>III до 1000 В</v>
      </c>
      <c r="G86" s="18" t="str">
        <f>Общая!N75</f>
        <v>административно-технический персонал</v>
      </c>
      <c r="H86" s="48" t="str">
        <f>Общая!S75</f>
        <v>ПТЭЭПЭЭ</v>
      </c>
      <c r="I86" s="19">
        <f>Общая!V75</f>
        <v>0.4375</v>
      </c>
    </row>
    <row r="87" spans="2:9" s="11" customFormat="1" ht="80.099999999999994" customHeight="1" x14ac:dyDescent="0.25">
      <c r="B87" s="74">
        <v>73</v>
      </c>
      <c r="C87" s="16" t="str">
        <f>Общая!E76</f>
        <v>ООО "ТГВ ИНЖЕНЕРНЫЙ СЕРВИС"</v>
      </c>
      <c r="D87" s="17" t="str">
        <f>CONCATENATE(Общая!G76," ",Общая!H76," ",Общая!I76," 
", Общая!K76," ",Общая!L76)</f>
        <v>Жакунец  Александр  Максимович 
Начальник ПТО 7 лет</v>
      </c>
      <c r="E87" s="18" t="str">
        <f>Общая!M76</f>
        <v>очередная</v>
      </c>
      <c r="F87" s="18" t="str">
        <f>Общая!R76</f>
        <v>IV до 1000 В</v>
      </c>
      <c r="G87" s="18" t="str">
        <f>Общая!N76</f>
        <v>административно-технический персонал</v>
      </c>
      <c r="H87" s="48" t="str">
        <f>Общая!S76</f>
        <v>ПТЭЭПЭЭ</v>
      </c>
      <c r="I87" s="19">
        <f>Общая!V76</f>
        <v>0.4375</v>
      </c>
    </row>
    <row r="88" spans="2:9" s="11" customFormat="1" ht="80.099999999999994" customHeight="1" x14ac:dyDescent="0.25">
      <c r="B88" s="74">
        <v>74</v>
      </c>
      <c r="C88" s="16" t="str">
        <f>Общая!E77</f>
        <v>ООО "ТГВ ИНЖЕНЕРНЫЙ СЕРВИС"</v>
      </c>
      <c r="D88" s="17" t="str">
        <f>CONCATENATE(Общая!G77," ",Общая!H77," ",Общая!I77," 
", Общая!K77," ",Общая!L77)</f>
        <v>Дмитриев  Владимир  Иванович 
Ведущий Инженер
КИПиА 5 лет</v>
      </c>
      <c r="E88" s="18" t="str">
        <f>Общая!M77</f>
        <v>очередная</v>
      </c>
      <c r="F88" s="18" t="str">
        <f>Общая!R77</f>
        <v>IV до 1000 В</v>
      </c>
      <c r="G88" s="18" t="str">
        <f>Общая!N77</f>
        <v>административно-технический персонал</v>
      </c>
      <c r="H88" s="48" t="str">
        <f>Общая!S77</f>
        <v>ПТЭЭПЭЭ</v>
      </c>
      <c r="I88" s="19">
        <f>Общая!V77</f>
        <v>0.4375</v>
      </c>
    </row>
    <row r="89" spans="2:9" s="11" customFormat="1" ht="80.099999999999994" customHeight="1" x14ac:dyDescent="0.25">
      <c r="B89" s="74">
        <v>75</v>
      </c>
      <c r="C89" s="16" t="str">
        <f>Общая!E78</f>
        <v>ООО "ТГВ ИНЖЕНЕРНЫЙ СЕРВИС"</v>
      </c>
      <c r="D89" s="17" t="str">
        <f>CONCATENATE(Общая!G78," ",Общая!H78," ",Общая!I78," 
", Общая!K78," ",Общая!L78)</f>
        <v>Лапенков  Андрей  Александрович 
Заместитель главного
инженера 4 года</v>
      </c>
      <c r="E89" s="18" t="str">
        <f>Общая!M78</f>
        <v>очередная</v>
      </c>
      <c r="F89" s="18" t="str">
        <f>Общая!R78</f>
        <v>IV до 1000 В</v>
      </c>
      <c r="G89" s="18" t="str">
        <f>Общая!N78</f>
        <v>административно-технический персонал</v>
      </c>
      <c r="H89" s="48" t="str">
        <f>Общая!S78</f>
        <v>ПТЭЭПЭЭ</v>
      </c>
      <c r="I89" s="19">
        <f>Общая!V78</f>
        <v>0.4375</v>
      </c>
    </row>
    <row r="90" spans="2:9" s="11" customFormat="1" ht="80.099999999999994" customHeight="1" x14ac:dyDescent="0.25">
      <c r="B90" s="74">
        <v>76</v>
      </c>
      <c r="C90" s="16" t="str">
        <f>Общая!E79</f>
        <v>ООО "ТГВ ИНЖЕНЕРНЫЙ СЕРВИС"</v>
      </c>
      <c r="D90" s="17" t="str">
        <f>CONCATENATE(Общая!G79," ",Общая!H79," ",Общая!I79," 
", Общая!K79," ",Общая!L79)</f>
        <v>Чепуренков  Игорь  Николаевич 
Руководитель
Московского
департамента 4 года</v>
      </c>
      <c r="E90" s="18" t="str">
        <f>Общая!M79</f>
        <v>первичная</v>
      </c>
      <c r="F90" s="18" t="str">
        <f>Общая!R79</f>
        <v>II до 1000 В</v>
      </c>
      <c r="G90" s="18" t="str">
        <f>Общая!N79</f>
        <v>административно-технический персонал</v>
      </c>
      <c r="H90" s="48" t="str">
        <f>Общая!S79</f>
        <v>ПТЭЭПЭЭ</v>
      </c>
      <c r="I90" s="19">
        <f>Общая!V79</f>
        <v>0.4375</v>
      </c>
    </row>
    <row r="91" spans="2:9" s="11" customFormat="1" ht="80.099999999999994" customHeight="1" x14ac:dyDescent="0.25">
      <c r="B91" s="74">
        <v>77</v>
      </c>
      <c r="C91" s="16" t="str">
        <f>Общая!E80</f>
        <v>ООО "ПЖК НИКОЛИНО"</v>
      </c>
      <c r="D91" s="17" t="str">
        <f>CONCATENATE(Общая!G80," ",Общая!H80," ",Общая!I80," 
", Общая!K80," ",Общая!L80)</f>
        <v xml:space="preserve">Пышный  Иван  Алексеевич 
Электрик 2 года </v>
      </c>
      <c r="E91" s="18" t="str">
        <f>Общая!M80</f>
        <v>первичная</v>
      </c>
      <c r="F91" s="18" t="str">
        <f>Общая!R80</f>
        <v>II до 1000 В</v>
      </c>
      <c r="G91" s="18" t="str">
        <f>Общая!N80</f>
        <v>ремонтный персонал</v>
      </c>
      <c r="H91" s="48" t="str">
        <f>Общая!S80</f>
        <v>ПТЭЭПЭЭ</v>
      </c>
      <c r="I91" s="19">
        <f>Общая!V80</f>
        <v>0.4375</v>
      </c>
    </row>
    <row r="92" spans="2:9" s="11" customFormat="1" ht="80.099999999999994" customHeight="1" x14ac:dyDescent="0.25">
      <c r="B92" s="74">
        <v>78</v>
      </c>
      <c r="C92" s="16" t="str">
        <f>Общая!E81</f>
        <v>ООО "СТРОИТЕЛЬСТВО И ИНВЕСТИЦИИ"</v>
      </c>
      <c r="D92" s="17" t="str">
        <f>CONCATENATE(Общая!G81," ",Общая!H81," ",Общая!I81," 
", Общая!K81," ",Общая!L81)</f>
        <v xml:space="preserve">Чумаченко  Алексей  Александрович 
Генеральный директор 3 года </v>
      </c>
      <c r="E92" s="18" t="str">
        <f>Общая!M81</f>
        <v>очередная</v>
      </c>
      <c r="F92" s="18" t="str">
        <f>Общая!R81</f>
        <v>V  до и выше 1000 В</v>
      </c>
      <c r="G92" s="18" t="str">
        <f>Общая!N81</f>
        <v>административно-технический персонал</v>
      </c>
      <c r="H92" s="48" t="str">
        <f>Общая!S81</f>
        <v>ПТЭЭПЭЭ</v>
      </c>
      <c r="I92" s="19">
        <f>Общая!V81</f>
        <v>0.4375</v>
      </c>
    </row>
    <row r="93" spans="2:9" s="11" customFormat="1" ht="80.099999999999994" customHeight="1" x14ac:dyDescent="0.25">
      <c r="B93" s="74">
        <v>79</v>
      </c>
      <c r="C93" s="16" t="str">
        <f>Общая!E82</f>
        <v>ООО "СТРОИТЕЛЬСТВО И ИНВЕСТИЦИИ"</v>
      </c>
      <c r="D93" s="17" t="str">
        <f>CONCATENATE(Общая!G82," ",Общая!H82," ",Общая!I82," 
", Общая!K82," ",Общая!L82)</f>
        <v xml:space="preserve">Корягин  Кирилл  Васильевич 
Руководитель группы технической эксплуатации 5 лет </v>
      </c>
      <c r="E93" s="18" t="str">
        <f>Общая!M82</f>
        <v>очередная</v>
      </c>
      <c r="F93" s="18" t="str">
        <f>Общая!R82</f>
        <v>V  до и выше 1000 В</v>
      </c>
      <c r="G93" s="18" t="str">
        <f>Общая!N82</f>
        <v>административно-технический персонал</v>
      </c>
      <c r="H93" s="48" t="str">
        <f>Общая!S82</f>
        <v>ПТЭЭПЭЭ</v>
      </c>
      <c r="I93" s="19">
        <f>Общая!V82</f>
        <v>0.4375</v>
      </c>
    </row>
    <row r="94" spans="2:9" s="11" customFormat="1" ht="80.099999999999994" customHeight="1" x14ac:dyDescent="0.25">
      <c r="B94" s="74">
        <v>80</v>
      </c>
      <c r="C94" s="16" t="str">
        <f>Общая!E83</f>
        <v>ООО "СТРОИТЕЛЬСТВО И ИНВЕСТИЦИИ"</v>
      </c>
      <c r="D94" s="17" t="str">
        <f>CONCATENATE(Общая!G83," ",Общая!H83," ",Общая!I83," 
", Общая!K83," ",Общая!L83)</f>
        <v xml:space="preserve">Стогов  Сергей  Владимирович 
Инженер-механик 4 года </v>
      </c>
      <c r="E94" s="18" t="str">
        <f>Общая!M83</f>
        <v>очередная</v>
      </c>
      <c r="F94" s="18" t="str">
        <f>Общая!R83</f>
        <v>IV до 1000 В</v>
      </c>
      <c r="G94" s="18" t="str">
        <f>Общая!N83</f>
        <v>административно-технический персонал</v>
      </c>
      <c r="H94" s="48" t="str">
        <f>Общая!S83</f>
        <v>ПТЭЭПЭЭ</v>
      </c>
      <c r="I94" s="19">
        <f>Общая!V83</f>
        <v>0.4375</v>
      </c>
    </row>
    <row r="95" spans="2:9" s="11" customFormat="1" ht="80.099999999999994" customHeight="1" x14ac:dyDescent="0.25">
      <c r="B95" s="74">
        <v>81</v>
      </c>
      <c r="C95" s="16" t="str">
        <f>Общая!E84</f>
        <v>ООО "ТеплоВиК"</v>
      </c>
      <c r="D95" s="17" t="str">
        <f>CONCATENATE(Общая!G84," ",Общая!H84," ",Общая!I84," 
", Общая!K84," ",Общая!L84)</f>
        <v>Алиев Фазил Умуд Оглы 
Генеральный директор 14 лет</v>
      </c>
      <c r="E95" s="18" t="str">
        <f>Общая!M84</f>
        <v>очередная</v>
      </c>
      <c r="F95" s="18" t="str">
        <f>Общая!R84</f>
        <v>-</v>
      </c>
      <c r="G95" s="18" t="str">
        <f>Общая!N84</f>
        <v>Управленческий персонал</v>
      </c>
      <c r="H95" s="48" t="str">
        <f>Общая!S84</f>
        <v>ПТЭТЭ</v>
      </c>
      <c r="I95" s="19">
        <f>Общая!V84</f>
        <v>0.4375</v>
      </c>
    </row>
    <row r="96" spans="2:9" s="11" customFormat="1" ht="80.099999999999994" customHeight="1" x14ac:dyDescent="0.25">
      <c r="B96" s="74">
        <v>82</v>
      </c>
      <c r="C96" s="16" t="str">
        <f>Общая!E85</f>
        <v>ООО "ТеплоВиК"</v>
      </c>
      <c r="D96" s="17" t="str">
        <f>CONCATENATE(Общая!G85," ",Общая!H85," ",Общая!I85," 
", Общая!K85," ",Общая!L85)</f>
        <v>Максимов Алексей Николаевич 
Главный инженер 13 лет</v>
      </c>
      <c r="E96" s="18" t="str">
        <f>Общая!M85</f>
        <v>очередная</v>
      </c>
      <c r="F96" s="18" t="str">
        <f>Общая!R85</f>
        <v>-</v>
      </c>
      <c r="G96" s="18" t="str">
        <f>Общая!N85</f>
        <v>Управленческий персонал</v>
      </c>
      <c r="H96" s="48" t="str">
        <f>Общая!S85</f>
        <v>ПТЭТЭ</v>
      </c>
      <c r="I96" s="19">
        <f>Общая!V85</f>
        <v>0.4375</v>
      </c>
    </row>
    <row r="97" spans="2:9" s="11" customFormat="1" ht="80.099999999999994" customHeight="1" x14ac:dyDescent="0.25">
      <c r="B97" s="74">
        <v>83</v>
      </c>
      <c r="C97" s="16" t="str">
        <f>Общая!E86</f>
        <v>ООО "БилдЭкспо"</v>
      </c>
      <c r="D97" s="17" t="str">
        <f>CONCATENATE(Общая!G86," ",Общая!H86," ",Общая!I86," 
", Общая!K86," ",Общая!L86)</f>
        <v>Дороненко  Алексей Владимирович 
Заместитель руководителя  4 года</v>
      </c>
      <c r="E97" s="18" t="str">
        <f>Общая!M86</f>
        <v>внеочередная</v>
      </c>
      <c r="F97" s="18" t="str">
        <f>Общая!R86</f>
        <v>IV до и выше 1000 В с правом испытания оборудования повышенным напряжением</v>
      </c>
      <c r="G97" s="18" t="str">
        <f>Общая!N86</f>
        <v>административно-технический персонал с правом испытания оборудования повышенным напряжением</v>
      </c>
      <c r="H97" s="48" t="str">
        <f>Общая!S86</f>
        <v>ПТЭЭПЭЭ</v>
      </c>
      <c r="I97" s="19">
        <f>Общая!V86</f>
        <v>0.4375</v>
      </c>
    </row>
    <row r="98" spans="2:9" s="11" customFormat="1" ht="80.099999999999994" customHeight="1" x14ac:dyDescent="0.25">
      <c r="B98" s="74">
        <v>84</v>
      </c>
      <c r="C98" s="16" t="str">
        <f>Общая!E87</f>
        <v>ООО "УК-ЭКСПЛУАТАЦИЯ"</v>
      </c>
      <c r="D98" s="17" t="str">
        <f>CONCATENATE(Общая!G87," ",Общая!H87," ",Общая!I87," 
", Общая!K87," ",Общая!L87)</f>
        <v>Пучков  Владимир  Викторович 
Инженер 3 года, 8 мес.</v>
      </c>
      <c r="E98" s="18" t="str">
        <f>Общая!M87</f>
        <v>первичная</v>
      </c>
      <c r="F98" s="18" t="str">
        <f>Общая!R87</f>
        <v>II до 1000 В</v>
      </c>
      <c r="G98" s="18" t="str">
        <f>Общая!N87</f>
        <v>административно-технческий персонал</v>
      </c>
      <c r="H98" s="48" t="str">
        <f>Общая!S87</f>
        <v>ПТЭЭПЭЭ</v>
      </c>
      <c r="I98" s="19">
        <f>Общая!V87</f>
        <v>0.45833333333333331</v>
      </c>
    </row>
    <row r="99" spans="2:9" s="11" customFormat="1" ht="80.099999999999994" customHeight="1" x14ac:dyDescent="0.25">
      <c r="B99" s="74">
        <v>85</v>
      </c>
      <c r="C99" s="16" t="str">
        <f>Общая!E88</f>
        <v>ООО "УК-ЭКСПЛУАТАЦИЯ"</v>
      </c>
      <c r="D99" s="17" t="str">
        <f>CONCATENATE(Общая!G88," ",Общая!H88," ",Общая!I88," 
", Общая!K88," ",Общая!L88)</f>
        <v>Савченко Сергей Сергеевич 
Инженер 3 года</v>
      </c>
      <c r="E99" s="18" t="str">
        <f>Общая!M88</f>
        <v>первичная</v>
      </c>
      <c r="F99" s="18" t="str">
        <f>Общая!R88</f>
        <v>II до 1000 В</v>
      </c>
      <c r="G99" s="18" t="str">
        <f>Общая!N88</f>
        <v>административно-технческий персонал</v>
      </c>
      <c r="H99" s="48" t="str">
        <f>Общая!S88</f>
        <v>ПТЭЭПЭЭ</v>
      </c>
      <c r="I99" s="19">
        <f>Общая!V88</f>
        <v>0.45833333333333331</v>
      </c>
    </row>
    <row r="100" spans="2:9" s="11" customFormat="1" ht="80.099999999999994" customHeight="1" x14ac:dyDescent="0.25">
      <c r="B100" s="74">
        <v>86</v>
      </c>
      <c r="C100" s="16" t="str">
        <f>Общая!E89</f>
        <v>ООО "УК-ЭКСПЛУАТАЦИЯ"</v>
      </c>
      <c r="D100" s="17" t="str">
        <f>CONCATENATE(Общая!G89," ",Общая!H89," ",Общая!I89," 
", Общая!K89," ",Общая!L89)</f>
        <v>Мингазов Владислав Ильясович 
Инженер 3 года, 7 мес.</v>
      </c>
      <c r="E100" s="18" t="str">
        <f>Общая!M89</f>
        <v>внеочередная</v>
      </c>
      <c r="F100" s="18" t="str">
        <f>Общая!R89</f>
        <v>III до 1000 В</v>
      </c>
      <c r="G100" s="18" t="str">
        <f>Общая!N89</f>
        <v>административно-технческий персонал</v>
      </c>
      <c r="H100" s="48" t="str">
        <f>Общая!S89</f>
        <v>ПТЭЭПЭЭ</v>
      </c>
      <c r="I100" s="19">
        <f>Общая!V89</f>
        <v>0.45833333333333331</v>
      </c>
    </row>
    <row r="101" spans="2:9" s="11" customFormat="1" ht="80.099999999999994" customHeight="1" x14ac:dyDescent="0.25">
      <c r="B101" s="74">
        <v>87</v>
      </c>
      <c r="C101" s="16" t="str">
        <f>Общая!E90</f>
        <v>ООО "УК Продвижение"</v>
      </c>
      <c r="D101" s="17" t="str">
        <f>CONCATENATE(Общая!G90," ",Общая!H90," ",Общая!I90," 
", Общая!K90," ",Общая!L90)</f>
        <v>Мареев Валерий Борисович 
главный инженер 1 мес</v>
      </c>
      <c r="E101" s="18" t="str">
        <f>Общая!M90</f>
        <v>первичная</v>
      </c>
      <c r="F101" s="18" t="str">
        <f>Общая!R90</f>
        <v>II до  1000 В</v>
      </c>
      <c r="G101" s="18" t="str">
        <f>Общая!N90</f>
        <v>административно-технический персонал</v>
      </c>
      <c r="H101" s="48" t="str">
        <f>Общая!S90</f>
        <v>ПТЭЭПЭЭ</v>
      </c>
      <c r="I101" s="19">
        <f>Общая!V90</f>
        <v>0.45833333333333331</v>
      </c>
    </row>
    <row r="102" spans="2:9" s="11" customFormat="1" ht="80.099999999999994" customHeight="1" x14ac:dyDescent="0.25">
      <c r="B102" s="74">
        <v>88</v>
      </c>
      <c r="C102" s="16" t="str">
        <f>Общая!E91</f>
        <v>ООО "УК Продвижение"</v>
      </c>
      <c r="D102" s="17" t="str">
        <f>CONCATENATE(Общая!G91," ",Общая!H91," ",Общая!I91," 
", Общая!K91," ",Общая!L91)</f>
        <v>Котов Алексей Александрович 
Главный энергетик 1 мес</v>
      </c>
      <c r="E102" s="18" t="str">
        <f>Общая!M91</f>
        <v>первичная</v>
      </c>
      <c r="F102" s="18" t="str">
        <f>Общая!R91</f>
        <v>II до  1000 В</v>
      </c>
      <c r="G102" s="18" t="str">
        <f>Общая!N91</f>
        <v>административно-технический персонал</v>
      </c>
      <c r="H102" s="48" t="str">
        <f>Общая!S91</f>
        <v>ПТЭЭПЭЭ</v>
      </c>
      <c r="I102" s="19">
        <f>Общая!V91</f>
        <v>0.45833333333333331</v>
      </c>
    </row>
    <row r="103" spans="2:9" s="11" customFormat="1" ht="80.099999999999994" customHeight="1" x14ac:dyDescent="0.25">
      <c r="B103" s="74">
        <v>89</v>
      </c>
      <c r="C103" s="16" t="str">
        <f>Общая!E92</f>
        <v>ООО "УК Продвижение"</v>
      </c>
      <c r="D103" s="17" t="str">
        <f>CONCATENATE(Общая!G92," ",Общая!H92," ",Общая!I92," 
", Общая!K92," ",Общая!L92)</f>
        <v>Шкутко Григорий Владимирович 
Начальник котельной 1 мес</v>
      </c>
      <c r="E103" s="18" t="str">
        <f>Общая!M92</f>
        <v>первичная</v>
      </c>
      <c r="F103" s="18" t="str">
        <f>Общая!R92</f>
        <v>II до  1000 В</v>
      </c>
      <c r="G103" s="18" t="str">
        <f>Общая!N92</f>
        <v>административно-технический персонал</v>
      </c>
      <c r="H103" s="48" t="str">
        <f>Общая!S92</f>
        <v>ПТЭЭПЭЭ</v>
      </c>
      <c r="I103" s="19">
        <f>Общая!V92</f>
        <v>0.45833333333333331</v>
      </c>
    </row>
    <row r="104" spans="2:9" s="11" customFormat="1" ht="80.099999999999994" customHeight="1" x14ac:dyDescent="0.25">
      <c r="B104" s="74">
        <v>90</v>
      </c>
      <c r="C104" s="16" t="str">
        <f>Общая!E93</f>
        <v>ООО "УК Продвижение"</v>
      </c>
      <c r="D104" s="17" t="str">
        <f>CONCATENATE(Общая!G93," ",Общая!H93," ",Общая!I93," 
", Общая!K93," ",Общая!L93)</f>
        <v>Чернонебов Евгений Александрович 
главный инженер 1 мес.</v>
      </c>
      <c r="E104" s="18" t="str">
        <f>Общая!M93</f>
        <v>первичная</v>
      </c>
      <c r="F104" s="18" t="str">
        <f>Общая!R93</f>
        <v>II до  1000 В</v>
      </c>
      <c r="G104" s="18" t="str">
        <f>Общая!N93</f>
        <v>административно-технический персонал</v>
      </c>
      <c r="H104" s="48" t="str">
        <f>Общая!S93</f>
        <v>ПТЭЭПЭЭ</v>
      </c>
      <c r="I104" s="19">
        <f>Общая!V93</f>
        <v>0.45833333333333331</v>
      </c>
    </row>
    <row r="105" spans="2:9" s="11" customFormat="1" ht="80.099999999999994" customHeight="1" x14ac:dyDescent="0.25">
      <c r="B105" s="74">
        <v>91</v>
      </c>
      <c r="C105" s="16" t="str">
        <f>Общая!E94</f>
        <v>ООО "Сфера"</v>
      </c>
      <c r="D105" s="17" t="str">
        <f>CONCATENATE(Общая!G94," ",Общая!H94," ",Общая!I94," 
", Общая!K94," ",Общая!L94)</f>
        <v>Костенко   Дмитрий Вячеславович 
Главный инженер 1,5 года</v>
      </c>
      <c r="E105" s="18" t="str">
        <f>Общая!M94</f>
        <v>внеочередная</v>
      </c>
      <c r="F105" s="18" t="str">
        <f>Общая!R94</f>
        <v>III до 1000 В</v>
      </c>
      <c r="G105" s="18" t="str">
        <f>Общая!N94</f>
        <v>административно-технический персонал</v>
      </c>
      <c r="H105" s="48" t="str">
        <f>Общая!S94</f>
        <v>ПТЭЭПЭЭ</v>
      </c>
      <c r="I105" s="19">
        <f>Общая!V94</f>
        <v>0.45833333333333331</v>
      </c>
    </row>
    <row r="106" spans="2:9" s="11" customFormat="1" ht="80.099999999999994" customHeight="1" x14ac:dyDescent="0.25">
      <c r="B106" s="74">
        <v>92</v>
      </c>
      <c r="C106" s="16" t="str">
        <f>Общая!E95</f>
        <v>ООО "Сфера"</v>
      </c>
      <c r="D106" s="17" t="str">
        <f>CONCATENATE(Общая!G95," ",Общая!H95," ",Общая!I95," 
", Общая!K95," ",Общая!L95)</f>
        <v>Моголивец Егор Игоревич 
Инженер- энергетик 2 года</v>
      </c>
      <c r="E106" s="18" t="str">
        <f>Общая!M95</f>
        <v>внеочередная</v>
      </c>
      <c r="F106" s="18" t="str">
        <f>Общая!R95</f>
        <v>III до 1000 В</v>
      </c>
      <c r="G106" s="18" t="str">
        <f>Общая!N95</f>
        <v>административно-технический персонал</v>
      </c>
      <c r="H106" s="48" t="str">
        <f>Общая!S95</f>
        <v>ПТЭЭПЭЭ</v>
      </c>
      <c r="I106" s="19">
        <f>Общая!V95</f>
        <v>0.45833333333333331</v>
      </c>
    </row>
    <row r="107" spans="2:9" s="11" customFormat="1" ht="80.099999999999994" customHeight="1" x14ac:dyDescent="0.25">
      <c r="B107" s="74">
        <v>93</v>
      </c>
      <c r="C107" s="16" t="str">
        <f>Общая!E96</f>
        <v>ООО "Сфера"</v>
      </c>
      <c r="D107" s="17" t="str">
        <f>CONCATENATE(Общая!G96," ",Общая!H96," ",Общая!I96," 
", Общая!K96," ",Общая!L96)</f>
        <v>Рябый  Андрей  Иванович  
Главный энергетик 2 года</v>
      </c>
      <c r="E107" s="18" t="str">
        <f>Общая!M96</f>
        <v>первичная</v>
      </c>
      <c r="F107" s="18" t="str">
        <f>Общая!R96</f>
        <v>II до 1000 В</v>
      </c>
      <c r="G107" s="18" t="str">
        <f>Общая!N96</f>
        <v>административно-технический персонал</v>
      </c>
      <c r="H107" s="48" t="str">
        <f>Общая!S96</f>
        <v>ПТЭЭПЭЭ</v>
      </c>
      <c r="I107" s="19">
        <f>Общая!V96</f>
        <v>0.45833333333333331</v>
      </c>
    </row>
    <row r="108" spans="2:9" s="11" customFormat="1" ht="80.099999999999994" customHeight="1" x14ac:dyDescent="0.25">
      <c r="B108" s="74">
        <v>94</v>
      </c>
      <c r="C108" s="16" t="str">
        <f>Общая!E97</f>
        <v>Пансионат «Янтарь» Банка России</v>
      </c>
      <c r="D108" s="17" t="str">
        <f>CONCATENATE(Общая!G97," ",Общая!H97," ",Общая!I97," 
", Общая!K97," ",Общая!L97)</f>
        <v>Воронцов Ярослав Анатольевич 
главный энергетик 5 лет</v>
      </c>
      <c r="E108" s="18" t="str">
        <f>Общая!M97</f>
        <v>очередная</v>
      </c>
      <c r="F108" s="18" t="str">
        <f>Общая!R97</f>
        <v xml:space="preserve"> V группа до и выше 1000В</v>
      </c>
      <c r="G108" s="18" t="str">
        <f>Общая!N97</f>
        <v>административно-технический персонал</v>
      </c>
      <c r="H108" s="48" t="str">
        <f>Общая!S97</f>
        <v>ПТЭЭПЭЭ</v>
      </c>
      <c r="I108" s="19">
        <f>Общая!V97</f>
        <v>0.45833333333333331</v>
      </c>
    </row>
    <row r="109" spans="2:9" s="11" customFormat="1" ht="80.099999999999994" customHeight="1" x14ac:dyDescent="0.25">
      <c r="B109" s="74">
        <v>95</v>
      </c>
      <c r="C109" s="16" t="str">
        <f>Общая!E98</f>
        <v>Пансионат «Янтарь» Банка России</v>
      </c>
      <c r="D109" s="17" t="str">
        <f>CONCATENATE(Общая!G98," ",Общая!H98," ",Общая!I98," 
", Общая!K98," ",Общая!L98)</f>
        <v>Сапронов Сергей  Алексеевич 
ведущий инженер 5 лет</v>
      </c>
      <c r="E109" s="18" t="str">
        <f>Общая!M98</f>
        <v>очередная</v>
      </c>
      <c r="F109" s="18" t="str">
        <f>Общая!R98</f>
        <v xml:space="preserve"> V группа до и выше 1000В</v>
      </c>
      <c r="G109" s="18" t="str">
        <f>Общая!N98</f>
        <v>административно-технический персонал</v>
      </c>
      <c r="H109" s="48" t="str">
        <f>Общая!S98</f>
        <v>ПТЭЭПЭЭ</v>
      </c>
      <c r="I109" s="19">
        <f>Общая!V98</f>
        <v>0.45833333333333331</v>
      </c>
    </row>
    <row r="110" spans="2:9" s="11" customFormat="1" ht="80.099999999999994" customHeight="1" x14ac:dyDescent="0.25">
      <c r="B110" s="74">
        <v>96</v>
      </c>
      <c r="C110" s="16" t="str">
        <f>Общая!E99</f>
        <v>ЗАО "Арал Плюс"</v>
      </c>
      <c r="D110" s="17" t="str">
        <f>CONCATENATE(Общая!G99," ",Общая!H99," ",Общая!I99," 
", Общая!K99," ",Общая!L99)</f>
        <v>Григорьев Артур Иванович 
Главный энергетик 6 лет 2 месяца</v>
      </c>
      <c r="E110" s="18" t="str">
        <f>Общая!M99</f>
        <v>внеочередная</v>
      </c>
      <c r="F110" s="18" t="str">
        <f>Общая!R99</f>
        <v>IV до 1000 В и выше</v>
      </c>
      <c r="G110" s="18" t="str">
        <f>Общая!N99</f>
        <v xml:space="preserve">Административно-технический </v>
      </c>
      <c r="H110" s="48" t="str">
        <f>Общая!S99</f>
        <v>ПТЭЭПЭЭ</v>
      </c>
      <c r="I110" s="19">
        <f>Общая!V99</f>
        <v>0.45833333333333331</v>
      </c>
    </row>
    <row r="111" spans="2:9" s="11" customFormat="1" ht="80.099999999999994" customHeight="1" x14ac:dyDescent="0.25">
      <c r="B111" s="74">
        <v>97</v>
      </c>
      <c r="C111" s="16" t="str">
        <f>Общая!E100</f>
        <v>АО "Мособлгаз"</v>
      </c>
      <c r="D111" s="17" t="str">
        <f>CONCATENATE(Общая!G100," ",Общая!H100," ",Общая!I100," 
", Общая!K100," ",Общая!L100)</f>
        <v>Соболев Виктор  Сергеевич 
главный энергетик 5  лет</v>
      </c>
      <c r="E111" s="18" t="str">
        <f>Общая!M100</f>
        <v>очередная</v>
      </c>
      <c r="F111" s="18" t="str">
        <f>Общая!R100</f>
        <v>V до и выше 1000 В</v>
      </c>
      <c r="G111" s="18" t="str">
        <f>Общая!N100</f>
        <v>административно-технический персонал</v>
      </c>
      <c r="H111" s="48" t="str">
        <f>Общая!S100</f>
        <v>ПТЭЭПЭЭ</v>
      </c>
      <c r="I111" s="19">
        <f>Общая!V100</f>
        <v>0.45833333333333331</v>
      </c>
    </row>
    <row r="112" spans="2:9" s="11" customFormat="1" ht="80.099999999999994" customHeight="1" x14ac:dyDescent="0.25">
      <c r="B112" s="74">
        <v>98</v>
      </c>
      <c r="C112" s="16" t="str">
        <f>Общая!E101</f>
        <v>АО "Мособлгаз"</v>
      </c>
      <c r="D112" s="17" t="str">
        <f>CONCATENATE(Общая!G101," ",Общая!H101," ",Общая!I101," 
", Общая!K101," ",Общая!L101)</f>
        <v>Герасимов Игорь Александрович 
ведущий инженер 2 года 1 мес.</v>
      </c>
      <c r="E112" s="18" t="str">
        <f>Общая!M101</f>
        <v>очередная</v>
      </c>
      <c r="F112" s="18" t="str">
        <f>Общая!R101</f>
        <v>V до и выше 1000 В</v>
      </c>
      <c r="G112" s="18" t="str">
        <f>Общая!N101</f>
        <v>административно-технический персонал</v>
      </c>
      <c r="H112" s="48" t="str">
        <f>Общая!S101</f>
        <v>ПТЭЭПЭЭ</v>
      </c>
      <c r="I112" s="19">
        <f>Общая!V101</f>
        <v>0.45833333333333331</v>
      </c>
    </row>
    <row r="113" spans="2:9" s="11" customFormat="1" ht="80.099999999999994" customHeight="1" x14ac:dyDescent="0.25">
      <c r="B113" s="74">
        <v>99</v>
      </c>
      <c r="C113" s="16" t="str">
        <f>Общая!E102</f>
        <v>ООО «БАУМИТ»</v>
      </c>
      <c r="D113" s="17" t="str">
        <f>CONCATENATE(Общая!G102," ",Общая!H102," ",Общая!I102," 
", Общая!K102," ",Общая!L102)</f>
        <v>Павленко Евгений Николаевич 
Старший мастер производства 8 лет</v>
      </c>
      <c r="E113" s="18" t="str">
        <f>Общая!M102</f>
        <v>первичная</v>
      </c>
      <c r="F113" s="18" t="str">
        <f>Общая!R102</f>
        <v>II гр. до 1000 В</v>
      </c>
      <c r="G113" s="18" t="str">
        <f>Общая!N102</f>
        <v>административно-технческий персонал</v>
      </c>
      <c r="H113" s="48" t="str">
        <f>Общая!S102</f>
        <v>ПТЭЭПЭЭ</v>
      </c>
      <c r="I113" s="19">
        <f>Общая!V102</f>
        <v>0.45833333333333331</v>
      </c>
    </row>
    <row r="114" spans="2:9" s="11" customFormat="1" ht="80.099999999999994" customHeight="1" x14ac:dyDescent="0.25">
      <c r="B114" s="74">
        <v>100</v>
      </c>
      <c r="C114" s="16" t="str">
        <f>Общая!E103</f>
        <v>ООО «БАУМИТ»</v>
      </c>
      <c r="D114" s="17" t="str">
        <f>CONCATENATE(Общая!G103," ",Общая!H103," ",Общая!I103," 
", Общая!K103," ",Общая!L103)</f>
        <v>Козлов Михаил Валерьевич 
Менеджер отдела закупок 4 месяца</v>
      </c>
      <c r="E114" s="18" t="str">
        <f>Общая!M103</f>
        <v>первичная</v>
      </c>
      <c r="F114" s="18" t="str">
        <f>Общая!R103</f>
        <v>II гр. до 1000 В</v>
      </c>
      <c r="G114" s="18" t="str">
        <f>Общая!N103</f>
        <v>административно-технческий персонал</v>
      </c>
      <c r="H114" s="48" t="str">
        <f>Общая!S103</f>
        <v>ПТЭЭПЭЭ</v>
      </c>
      <c r="I114" s="19">
        <f>Общая!V103</f>
        <v>0.45833333333333331</v>
      </c>
    </row>
    <row r="115" spans="2:9" s="11" customFormat="1" ht="80.099999999999994" customHeight="1" x14ac:dyDescent="0.25">
      <c r="B115" s="74">
        <v>101</v>
      </c>
      <c r="C115" s="16" t="str">
        <f>Общая!E104</f>
        <v>ООО "МПС"</v>
      </c>
      <c r="D115" s="17" t="str">
        <f>CONCATENATE(Общая!G104," ",Общая!H104," ",Общая!I104," 
", Общая!K104," ",Общая!L104)</f>
        <v xml:space="preserve">Дарьин Алексей Валериевич 
Начальник отдела сервиса </v>
      </c>
      <c r="E115" s="18" t="str">
        <f>Общая!M104</f>
        <v>первичная</v>
      </c>
      <c r="F115" s="18" t="str">
        <f>Общая!R104</f>
        <v>II до и выше 1000 В</v>
      </c>
      <c r="G115" s="18" t="str">
        <f>Общая!N104</f>
        <v>административно-технический персонал</v>
      </c>
      <c r="H115" s="48" t="str">
        <f>Общая!S104</f>
        <v>ПТЭЭПЭЭ</v>
      </c>
      <c r="I115" s="19">
        <f>Общая!V104</f>
        <v>0.45833333333333331</v>
      </c>
    </row>
    <row r="116" spans="2:9" s="11" customFormat="1" ht="80.099999999999994" customHeight="1" x14ac:dyDescent="0.25">
      <c r="B116" s="74">
        <v>102</v>
      </c>
      <c r="C116" s="16" t="str">
        <f>Общая!E105</f>
        <v>ООО "МПС"</v>
      </c>
      <c r="D116" s="17" t="str">
        <f>CONCATENATE(Общая!G105," ",Общая!H105," ",Общая!I105," 
", Общая!K105," ",Общая!L105)</f>
        <v xml:space="preserve">Юрчук Александр Викторович 
Начальник испытательной станции </v>
      </c>
      <c r="E116" s="18" t="str">
        <f>Общая!M105</f>
        <v>первичная</v>
      </c>
      <c r="F116" s="18" t="str">
        <f>Общая!R105</f>
        <v>II до и выше 1000 В</v>
      </c>
      <c r="G116" s="18" t="str">
        <f>Общая!N105</f>
        <v>административно-технический персонал</v>
      </c>
      <c r="H116" s="48" t="str">
        <f>Общая!S105</f>
        <v>ПТЭЭПЭЭ</v>
      </c>
      <c r="I116" s="19">
        <f>Общая!V105</f>
        <v>0.45833333333333331</v>
      </c>
    </row>
    <row r="117" spans="2:9" s="11" customFormat="1" ht="80.099999999999994" customHeight="1" x14ac:dyDescent="0.25">
      <c r="B117" s="74">
        <v>103</v>
      </c>
      <c r="C117" s="16" t="str">
        <f>Общая!E106</f>
        <v>ООО "МПС"</v>
      </c>
      <c r="D117" s="17" t="str">
        <f>CONCATENATE(Общая!G106," ",Общая!H106," ",Общая!I106," 
", Общая!K106," ",Общая!L106)</f>
        <v xml:space="preserve">Токарев Дмитрий Анатольевич 
Ведущий инженер-наладчик </v>
      </c>
      <c r="E117" s="18" t="str">
        <f>Общая!M106</f>
        <v>первичная</v>
      </c>
      <c r="F117" s="18" t="str">
        <f>Общая!R106</f>
        <v>II до и выше 1000 В</v>
      </c>
      <c r="G117" s="18" t="str">
        <f>Общая!N106</f>
        <v>административно-технический персонал</v>
      </c>
      <c r="H117" s="48" t="str">
        <f>Общая!S106</f>
        <v>ПТЭЭПЭЭ</v>
      </c>
      <c r="I117" s="19">
        <f>Общая!V106</f>
        <v>0.45833333333333331</v>
      </c>
    </row>
    <row r="118" spans="2:9" s="11" customFormat="1" ht="80.099999999999994" customHeight="1" x14ac:dyDescent="0.25">
      <c r="B118" s="74">
        <v>104</v>
      </c>
      <c r="C118" s="16" t="str">
        <f>Общая!E107</f>
        <v>ООО "МПС"</v>
      </c>
      <c r="D118" s="17" t="str">
        <f>CONCATENATE(Общая!G107," ",Общая!H107," ",Общая!I107," 
", Общая!K107," ",Общая!L107)</f>
        <v xml:space="preserve">Тройнин Андрей Олегович 
Инженер-схемотехник </v>
      </c>
      <c r="E118" s="18" t="str">
        <f>Общая!M107</f>
        <v>первичная</v>
      </c>
      <c r="F118" s="18" t="str">
        <f>Общая!R107</f>
        <v>II до и выше 1000 В</v>
      </c>
      <c r="G118" s="18" t="str">
        <f>Общая!N107</f>
        <v>административно-технический персонал</v>
      </c>
      <c r="H118" s="48" t="str">
        <f>Общая!S107</f>
        <v>ПТЭЭПЭЭ</v>
      </c>
      <c r="I118" s="19">
        <f>Общая!V107</f>
        <v>0.45833333333333331</v>
      </c>
    </row>
    <row r="119" spans="2:9" s="11" customFormat="1" ht="80.099999999999994" customHeight="1" x14ac:dyDescent="0.25">
      <c r="B119" s="74">
        <v>105</v>
      </c>
      <c r="C119" s="16" t="str">
        <f>Общая!E108</f>
        <v xml:space="preserve">ООО «АБЗ КАПОТНЯ» </v>
      </c>
      <c r="D119" s="17" t="str">
        <f>CONCATENATE(Общая!G108," ",Общая!H108," ",Общая!I108," 
", Общая!K108," ",Общая!L108)</f>
        <v>Денисов Павел Дмитриевич 
Начальник цеха электрики 3 года</v>
      </c>
      <c r="E119" s="18" t="str">
        <f>Общая!M108</f>
        <v>внеочередная</v>
      </c>
      <c r="F119" s="18" t="str">
        <f>Общая!R108</f>
        <v>IV гр. до 1000В</v>
      </c>
      <c r="G119" s="18" t="str">
        <f>Общая!N108</f>
        <v>административно-технический персонал</v>
      </c>
      <c r="H119" s="48" t="str">
        <f>Общая!S108</f>
        <v>ПТЭЭПЭЭ</v>
      </c>
      <c r="I119" s="19">
        <f>Общая!V108</f>
        <v>0.45833333333333331</v>
      </c>
    </row>
    <row r="120" spans="2:9" s="11" customFormat="1" ht="80.099999999999994" customHeight="1" x14ac:dyDescent="0.25">
      <c r="B120" s="74">
        <v>106</v>
      </c>
      <c r="C120" s="16" t="str">
        <f>Общая!E109</f>
        <v xml:space="preserve">ООО «АБЗ КАПОТНЯ» </v>
      </c>
      <c r="D120" s="17" t="str">
        <f>CONCATENATE(Общая!G109," ",Общая!H109," ",Общая!I109," 
", Общая!K109," ",Общая!L109)</f>
        <v>Обозный Олег Николаевич 
Главный инженер 3 года</v>
      </c>
      <c r="E120" s="18" t="str">
        <f>Общая!M109</f>
        <v>внеочередная</v>
      </c>
      <c r="F120" s="18" t="str">
        <f>Общая!R109</f>
        <v>IV гр. до 1000В</v>
      </c>
      <c r="G120" s="18" t="str">
        <f>Общая!N109</f>
        <v>административно-технический персонал</v>
      </c>
      <c r="H120" s="48" t="str">
        <f>Общая!S109</f>
        <v>ПТЭЭПЭЭ</v>
      </c>
      <c r="I120" s="19">
        <f>Общая!V109</f>
        <v>0.45833333333333331</v>
      </c>
    </row>
    <row r="121" spans="2:9" s="11" customFormat="1" ht="80.099999999999994" customHeight="1" x14ac:dyDescent="0.25">
      <c r="B121" s="74">
        <v>107</v>
      </c>
      <c r="C121" s="16" t="str">
        <f>Общая!E110</f>
        <v xml:space="preserve">ООО «АБЗ КАПОТНЯ» </v>
      </c>
      <c r="D121" s="17" t="str">
        <f>CONCATENATE(Общая!G110," ",Общая!H110," ",Общая!I110," 
", Общая!K110," ",Общая!L110)</f>
        <v>Шарапов Алексей Анатольевич 
Электромеханик 3 года</v>
      </c>
      <c r="E121" s="18" t="str">
        <f>Общая!M110</f>
        <v>внеочередная</v>
      </c>
      <c r="F121" s="18" t="str">
        <f>Общая!R110</f>
        <v>IV гр. до 1000В</v>
      </c>
      <c r="G121" s="18" t="str">
        <f>Общая!N110</f>
        <v>административно-технический персонал</v>
      </c>
      <c r="H121" s="48" t="str">
        <f>Общая!S110</f>
        <v>ПТЭЭПЭЭ</v>
      </c>
      <c r="I121" s="19">
        <f>Общая!V110</f>
        <v>0.45833333333333331</v>
      </c>
    </row>
    <row r="122" spans="2:9" s="11" customFormat="1" ht="80.099999999999994" customHeight="1" x14ac:dyDescent="0.25">
      <c r="B122" s="74">
        <v>108</v>
      </c>
      <c r="C122" s="16" t="str">
        <f>Общая!E111</f>
        <v>"Гипротранспуть" - филиал 
АО "Росжелдорпроект"</v>
      </c>
      <c r="D122" s="17" t="str">
        <f>CONCATENATE(Общая!G111," ",Общая!H111," ",Общая!I111," 
", Общая!K111," ",Общая!L111)</f>
        <v>Каримов Владимир Николаевич 
Главный инженер филиала 2 года 
5 месяцев</v>
      </c>
      <c r="E122" s="18" t="str">
        <f>Общая!M111</f>
        <v>очередная</v>
      </c>
      <c r="F122" s="18" t="str">
        <f>Общая!R111</f>
        <v>IV гр. до 1000В</v>
      </c>
      <c r="G122" s="18" t="str">
        <f>Общая!N111</f>
        <v>административно-технический персонал</v>
      </c>
      <c r="H122" s="48" t="str">
        <f>Общая!S111</f>
        <v>ПТЭЭПЭЭ</v>
      </c>
      <c r="I122" s="19">
        <f>Общая!V111</f>
        <v>0.47916666666666669</v>
      </c>
    </row>
    <row r="123" spans="2:9" s="11" customFormat="1" ht="80.099999999999994" customHeight="1" x14ac:dyDescent="0.25">
      <c r="B123" s="74">
        <v>109</v>
      </c>
      <c r="C123" s="16" t="str">
        <f>Общая!E112</f>
        <v>"Гипротранспуть" - филиал 
АО "Росжелдорпроект"</v>
      </c>
      <c r="D123" s="17" t="str">
        <f>CONCATENATE(Общая!G112," ",Общая!H112," ",Общая!I112," 
", Общая!K112," ",Общая!L112)</f>
        <v xml:space="preserve">   Наумов  Павел Николаевич 
Заместитель главного инженера филиала 3 года 
2 месяца</v>
      </c>
      <c r="E123" s="18" t="str">
        <f>Общая!M112</f>
        <v>очередная</v>
      </c>
      <c r="F123" s="18" t="str">
        <f>Общая!R112</f>
        <v>IV гр. до 1000В</v>
      </c>
      <c r="G123" s="18" t="str">
        <f>Общая!N112</f>
        <v>административно-технический персонал</v>
      </c>
      <c r="H123" s="48" t="str">
        <f>Общая!S112</f>
        <v>ПТЭЭПЭЭ</v>
      </c>
      <c r="I123" s="19">
        <f>Общая!V112</f>
        <v>0.47916666666666669</v>
      </c>
    </row>
    <row r="124" spans="2:9" s="11" customFormat="1" ht="80.099999999999994" customHeight="1" x14ac:dyDescent="0.25">
      <c r="B124" s="74">
        <v>110</v>
      </c>
      <c r="C124" s="16" t="str">
        <f>Общая!E113</f>
        <v>"Гипротранспуть" - филиал 
АО "Росжелдорпроект"</v>
      </c>
      <c r="D124" s="17" t="str">
        <f>CONCATENATE(Общая!G113," ",Общая!H113," ",Общая!I113," 
", Общая!K113," ",Общая!L113)</f>
        <v xml:space="preserve">   Фролов  Станислав  Вячеславович 
Начальник отдела 4 года
 4 месяца</v>
      </c>
      <c r="E124" s="18" t="str">
        <f>Общая!M113</f>
        <v>очередная</v>
      </c>
      <c r="F124" s="18" t="str">
        <f>Общая!R113</f>
        <v>IV гр. до 1000В</v>
      </c>
      <c r="G124" s="18" t="str">
        <f>Общая!N113</f>
        <v>административно-технический персонал</v>
      </c>
      <c r="H124" s="48" t="str">
        <f>Общая!S113</f>
        <v>ПТЭЭПЭЭ</v>
      </c>
      <c r="I124" s="19">
        <f>Общая!V113</f>
        <v>0.47916666666666669</v>
      </c>
    </row>
    <row r="125" spans="2:9" s="11" customFormat="1" ht="80.099999999999994" customHeight="1" x14ac:dyDescent="0.25">
      <c r="B125" s="74">
        <v>111</v>
      </c>
      <c r="C125" s="16" t="str">
        <f>Общая!E114</f>
        <v>"Гипротранспуть" - филиал 
АО "Росжелдорпроект"</v>
      </c>
      <c r="D125" s="17" t="str">
        <f>CONCATENATE(Общая!G114," ",Общая!H114," ",Общая!I114," 
", Общая!K114," ",Общая!L114)</f>
        <v xml:space="preserve">   Фотина  Розия   Хасановна 
Ведущий специалист по охране труда 4 года 
11 месяцев</v>
      </c>
      <c r="E125" s="18" t="str">
        <f>Общая!M114</f>
        <v>очередная</v>
      </c>
      <c r="F125" s="18" t="str">
        <f>Общая!R114</f>
        <v>III до 1000 В</v>
      </c>
      <c r="G125" s="18" t="str">
        <f>Общая!N114</f>
        <v>административно-технический персонал</v>
      </c>
      <c r="H125" s="48" t="str">
        <f>Общая!S114</f>
        <v>ПТЭЭПЭЭ</v>
      </c>
      <c r="I125" s="19">
        <f>Общая!V114</f>
        <v>0.47916666666666669</v>
      </c>
    </row>
    <row r="126" spans="2:9" s="11" customFormat="1" ht="80.099999999999994" customHeight="1" x14ac:dyDescent="0.25">
      <c r="B126" s="74">
        <v>112</v>
      </c>
      <c r="C126" s="16" t="str">
        <f>Общая!E115</f>
        <v>"Гипротранспуть" - филиал 
АО "Росжелдорпроект"</v>
      </c>
      <c r="D126" s="17" t="str">
        <f>CONCATENATE(Общая!G115," ",Общая!H115," ",Общая!I115," 
", Общая!K115," ",Общая!L115)</f>
        <v xml:space="preserve">   Самодуров Павел Павлович 
Инженер-электрик 5 лет 
8 месяцев</v>
      </c>
      <c r="E126" s="18" t="str">
        <f>Общая!M115</f>
        <v>очередная</v>
      </c>
      <c r="F126" s="18" t="str">
        <f>Общая!R115</f>
        <v>IV гр. до 1000В</v>
      </c>
      <c r="G126" s="18" t="str">
        <f>Общая!N115</f>
        <v>административно-технический персонал</v>
      </c>
      <c r="H126" s="48" t="str">
        <f>Общая!S115</f>
        <v>ПТЭЭПЭЭ</v>
      </c>
      <c r="I126" s="19">
        <f>Общая!V115</f>
        <v>0.47916666666666669</v>
      </c>
    </row>
    <row r="127" spans="2:9" s="11" customFormat="1" ht="80.099999999999994" customHeight="1" x14ac:dyDescent="0.25">
      <c r="B127" s="74">
        <v>113</v>
      </c>
      <c r="C127" s="16" t="str">
        <f>Общая!E116</f>
        <v>ООО "ИТС"</v>
      </c>
      <c r="D127" s="17" t="str">
        <f>CONCATENATE(Общая!G116," ",Общая!H116," ",Общая!I116," 
", Общая!K116," ",Общая!L116)</f>
        <v>Лапшин Владимир Николаевич 
Генеральный директор 12 лет</v>
      </c>
      <c r="E127" s="18" t="str">
        <f>Общая!M116</f>
        <v>внеочередная</v>
      </c>
      <c r="F127" s="18" t="str">
        <f>Общая!R116</f>
        <v>III до 1000 В</v>
      </c>
      <c r="G127" s="18" t="str">
        <f>Общая!N116</f>
        <v>административно-технический персонал</v>
      </c>
      <c r="H127" s="48" t="str">
        <f>Общая!S116</f>
        <v>ПТЭЭПЭЭ</v>
      </c>
      <c r="I127" s="19">
        <f>Общая!V116</f>
        <v>0.47916666666666669</v>
      </c>
    </row>
    <row r="128" spans="2:9" s="11" customFormat="1" ht="80.099999999999994" customHeight="1" x14ac:dyDescent="0.25">
      <c r="B128" s="74">
        <v>114</v>
      </c>
      <c r="C128" s="16" t="str">
        <f>Общая!E117</f>
        <v>ООО "ИТС"</v>
      </c>
      <c r="D128" s="17" t="str">
        <f>CONCATENATE(Общая!G117," ",Общая!H117," ",Общая!I117," 
", Общая!K117," ",Общая!L117)</f>
        <v>Румянцев Андрей Владимирович 
Директор по строительству 8 лет</v>
      </c>
      <c r="E128" s="18" t="str">
        <f>Общая!M117</f>
        <v>внеочередная</v>
      </c>
      <c r="F128" s="18" t="str">
        <f>Общая!R117</f>
        <v>III до 1000 В</v>
      </c>
      <c r="G128" s="18" t="str">
        <f>Общая!N117</f>
        <v>административно-технический персонал</v>
      </c>
      <c r="H128" s="48" t="str">
        <f>Общая!S117</f>
        <v>ПТЭЭПЭЭ</v>
      </c>
      <c r="I128" s="19">
        <f>Общая!V117</f>
        <v>0.47916666666666669</v>
      </c>
    </row>
    <row r="129" spans="2:9" s="11" customFormat="1" ht="80.099999999999994" customHeight="1" x14ac:dyDescent="0.25">
      <c r="B129" s="74">
        <v>115</v>
      </c>
      <c r="C129" s="16" t="str">
        <f>Общая!E118</f>
        <v>ООО "ИТС"</v>
      </c>
      <c r="D129" s="17" t="str">
        <f>CONCATENATE(Общая!G118," ",Общая!H118," ",Общая!I118," 
", Общая!K118," ",Общая!L118)</f>
        <v>Селютин Андрей Александрович 
Руководитель проектов 12 лет</v>
      </c>
      <c r="E129" s="18" t="str">
        <f>Общая!M118</f>
        <v>внеочередная</v>
      </c>
      <c r="F129" s="18" t="str">
        <f>Общая!R118</f>
        <v>III до 1000 В</v>
      </c>
      <c r="G129" s="18" t="str">
        <f>Общая!N118</f>
        <v>административно-технический персонал</v>
      </c>
      <c r="H129" s="48" t="str">
        <f>Общая!S118</f>
        <v>ПТЭЭПЭЭ</v>
      </c>
      <c r="I129" s="19">
        <f>Общая!V118</f>
        <v>0.47916666666666669</v>
      </c>
    </row>
    <row r="130" spans="2:9" s="11" customFormat="1" ht="80.099999999999994" customHeight="1" x14ac:dyDescent="0.25">
      <c r="B130" s="74">
        <v>116</v>
      </c>
      <c r="C130" s="16" t="str">
        <f>Общая!E119</f>
        <v>АО "КЦ" филиал "Моссельпром"</v>
      </c>
      <c r="D130" s="17" t="str">
        <f>CONCATENATE(Общая!G119," ",Общая!H119," ",Общая!I119," 
", Общая!K119," ",Общая!L119)</f>
        <v>Моравский Дмитрий Юрьевич 
Руководитель филиала 3 года</v>
      </c>
      <c r="E130" s="18" t="str">
        <f>Общая!M119</f>
        <v>очередная</v>
      </c>
      <c r="F130" s="18" t="str">
        <f>Общая!R119</f>
        <v>V до и выше 1000 В</v>
      </c>
      <c r="G130" s="18" t="str">
        <f>Общая!N119</f>
        <v>административно-технический персонал</v>
      </c>
      <c r="H130" s="48" t="str">
        <f>Общая!S119</f>
        <v>ПТЭЭПЭЭ</v>
      </c>
      <c r="I130" s="19">
        <f>Общая!V119</f>
        <v>0.47916666666666669</v>
      </c>
    </row>
    <row r="131" spans="2:9" s="11" customFormat="1" ht="80.099999999999994" customHeight="1" x14ac:dyDescent="0.25">
      <c r="B131" s="74">
        <v>117</v>
      </c>
      <c r="C131" s="16" t="str">
        <f>Общая!E120</f>
        <v>АО "КЦ" филиал "Моссельпром"</v>
      </c>
      <c r="D131" s="17" t="str">
        <f>CONCATENATE(Общая!G120," ",Общая!H120," ",Общая!I120," 
", Общая!K120," ",Общая!L120)</f>
        <v>Мищенко  Станислав Викторович 
Инженер энергетик  5 лет</v>
      </c>
      <c r="E131" s="18" t="str">
        <f>Общая!M120</f>
        <v>первичная</v>
      </c>
      <c r="F131" s="18" t="str">
        <f>Общая!R120</f>
        <v>II до и выше 1000 В</v>
      </c>
      <c r="G131" s="18" t="str">
        <f>Общая!N120</f>
        <v>административно-технический персонал</v>
      </c>
      <c r="H131" s="48" t="str">
        <f>Общая!S120</f>
        <v>ПТЭЭПЭЭ</v>
      </c>
      <c r="I131" s="19">
        <f>Общая!V120</f>
        <v>0.47916666666666669</v>
      </c>
    </row>
    <row r="132" spans="2:9" s="11" customFormat="1" ht="80.099999999999994" customHeight="1" x14ac:dyDescent="0.25">
      <c r="B132" s="74">
        <v>118</v>
      </c>
      <c r="C132" s="16" t="str">
        <f>Общая!E121</f>
        <v>АО "КЦ" филиал "Моссельпром"</v>
      </c>
      <c r="D132" s="17" t="str">
        <f>CONCATENATE(Общая!G121," ",Общая!H121," ",Общая!I121," 
", Общая!K121," ",Общая!L121)</f>
        <v>Шипулин Александр Сергеевич 
главный энергетик 5 мес</v>
      </c>
      <c r="E132" s="18" t="str">
        <f>Общая!M121</f>
        <v>первичная</v>
      </c>
      <c r="F132" s="18" t="str">
        <f>Общая!R121</f>
        <v>II до и выше 1000 В</v>
      </c>
      <c r="G132" s="18" t="str">
        <f>Общая!N121</f>
        <v>административно-технический персонал</v>
      </c>
      <c r="H132" s="48" t="str">
        <f>Общая!S121</f>
        <v>ПТЭЭПЭЭ</v>
      </c>
      <c r="I132" s="19">
        <f>Общая!V121</f>
        <v>0.47916666666666669</v>
      </c>
    </row>
    <row r="133" spans="2:9" s="11" customFormat="1" ht="80.099999999999994" customHeight="1" x14ac:dyDescent="0.25">
      <c r="B133" s="74">
        <v>119</v>
      </c>
      <c r="C133" s="16" t="str">
        <f>Общая!E122</f>
        <v>АО "КЦ" филиал "Моссельпром"</v>
      </c>
      <c r="D133" s="17" t="str">
        <f>CONCATENATE(Общая!G122," ",Общая!H122," ",Общая!I122," 
", Общая!K122," ",Общая!L122)</f>
        <v>Карпов  Дмитрий Евгеньевич 
Главный инженер  7 мес</v>
      </c>
      <c r="E133" s="18" t="str">
        <f>Общая!M122</f>
        <v>очередная</v>
      </c>
      <c r="F133" s="18" t="str">
        <f>Общая!R122</f>
        <v>V до и выше 1000 В</v>
      </c>
      <c r="G133" s="18" t="str">
        <f>Общая!N122</f>
        <v>административно-технический персонал</v>
      </c>
      <c r="H133" s="48" t="str">
        <f>Общая!S122</f>
        <v>ПТЭЭПЭЭ</v>
      </c>
      <c r="I133" s="19">
        <f>Общая!V122</f>
        <v>0.47916666666666669</v>
      </c>
    </row>
    <row r="134" spans="2:9" s="11" customFormat="1" ht="80.099999999999994" customHeight="1" x14ac:dyDescent="0.25">
      <c r="B134" s="74">
        <v>120</v>
      </c>
      <c r="C134" s="16" t="str">
        <f>Общая!E123</f>
        <v>АО "КЦ" филиал "Моссельпром"</v>
      </c>
      <c r="D134" s="17" t="str">
        <f>CONCATENATE(Общая!G123," ",Общая!H123," ",Общая!I123," 
", Общая!K123," ",Общая!L123)</f>
        <v>Астахов Олег Михайлович 
Инженер энергетик  5 лет</v>
      </c>
      <c r="E134" s="18" t="str">
        <f>Общая!M123</f>
        <v>первичная</v>
      </c>
      <c r="F134" s="18" t="str">
        <f>Общая!R123</f>
        <v>II до и выше 1000 В</v>
      </c>
      <c r="G134" s="18" t="str">
        <f>Общая!N123</f>
        <v>административно-технический персонал</v>
      </c>
      <c r="H134" s="48" t="str">
        <f>Общая!S123</f>
        <v>ПТЭЭПЭЭ</v>
      </c>
      <c r="I134" s="19">
        <f>Общая!V123</f>
        <v>0.47916666666666669</v>
      </c>
    </row>
    <row r="135" spans="2:9" s="11" customFormat="1" ht="80.099999999999994" customHeight="1" x14ac:dyDescent="0.25">
      <c r="B135" s="74">
        <v>121</v>
      </c>
      <c r="C135" s="16" t="str">
        <f>Общая!E124</f>
        <v>ООО "РегиОнАвтоДоставка"</v>
      </c>
      <c r="D135" s="17" t="str">
        <f>CONCATENATE(Общая!G124," ",Общая!H124," ",Общая!I124," 
", Общая!K124," ",Общая!L124)</f>
        <v>Гордеев Евгений Валерьевич 
Генеральный  директор 5 лет</v>
      </c>
      <c r="E135" s="18" t="str">
        <f>Общая!M124</f>
        <v>первичная</v>
      </c>
      <c r="F135" s="18" t="str">
        <f>Общая!R124</f>
        <v>II до 1000 В</v>
      </c>
      <c r="G135" s="18" t="str">
        <f>Общая!N124</f>
        <v>административно-технический персонал</v>
      </c>
      <c r="H135" s="48" t="str">
        <f>Общая!S124</f>
        <v>ПТЭЭПЭЭ</v>
      </c>
      <c r="I135" s="19">
        <f>Общая!V124</f>
        <v>0.47916666666666669</v>
      </c>
    </row>
    <row r="136" spans="2:9" s="11" customFormat="1" ht="80.099999999999994" customHeight="1" x14ac:dyDescent="0.25">
      <c r="B136" s="74">
        <v>122</v>
      </c>
      <c r="C136" s="16" t="str">
        <f>Общая!E125</f>
        <v>ООО "РегиОнАвтоДоставка"</v>
      </c>
      <c r="D136" s="17" t="str">
        <f>CONCATENATE(Общая!G125," ",Общая!H125," ",Общая!I125," 
", Общая!K125," ",Общая!L125)</f>
        <v>Морозов  Евгений Борисович 
Коммерческий директор 4 года</v>
      </c>
      <c r="E136" s="18" t="str">
        <f>Общая!M125</f>
        <v>первичная</v>
      </c>
      <c r="F136" s="18" t="str">
        <f>Общая!R125</f>
        <v>II до 1000 В</v>
      </c>
      <c r="G136" s="18" t="str">
        <f>Общая!N125</f>
        <v>административно-технический персонал</v>
      </c>
      <c r="H136" s="48" t="str">
        <f>Общая!S125</f>
        <v>ПТЭЭПЭЭ</v>
      </c>
      <c r="I136" s="19">
        <f>Общая!V125</f>
        <v>0.47916666666666669</v>
      </c>
    </row>
    <row r="137" spans="2:9" s="11" customFormat="1" ht="80.099999999999994" customHeight="1" x14ac:dyDescent="0.25">
      <c r="B137" s="74">
        <v>123</v>
      </c>
      <c r="C137" s="16" t="str">
        <f>Общая!E126</f>
        <v>Акционерное общество «Куриное Царство» Филиал «Петелинская птицефабрика»</v>
      </c>
      <c r="D137" s="17" t="str">
        <f>CONCATENATE(Общая!G126," ",Общая!H126," ",Общая!I126," 
", Общая!K126," ",Общая!L126)</f>
        <v>Новосадов Алексей Анатольевич 
главный энергетик 1 год 7 мес.</v>
      </c>
      <c r="E137" s="18" t="str">
        <f>Общая!M126</f>
        <v>первичная</v>
      </c>
      <c r="F137" s="18" t="str">
        <f>Общая!R126</f>
        <v>II до и выше 1000 В</v>
      </c>
      <c r="G137" s="18" t="str">
        <f>Общая!N126</f>
        <v>административно-технический персонал</v>
      </c>
      <c r="H137" s="48" t="str">
        <f>Общая!S126</f>
        <v>ПТЭЭПЭЭ</v>
      </c>
      <c r="I137" s="19">
        <f>Общая!V126</f>
        <v>0.47916666666666669</v>
      </c>
    </row>
    <row r="138" spans="2:9" s="11" customFormat="1" ht="80.099999999999994" customHeight="1" x14ac:dyDescent="0.25">
      <c r="B138" s="74">
        <v>124</v>
      </c>
      <c r="C138" s="16" t="str">
        <f>Общая!E127</f>
        <v>Акционерное общество «Куриное Царство» Филиал «Петелинская птицефабрика»</v>
      </c>
      <c r="D138" s="17" t="str">
        <f>CONCATENATE(Общая!G127," ",Общая!H127," ",Общая!I127," 
", Общая!K127," ",Общая!L127)</f>
        <v>Рудов Александр Александрович 
инженер-энергетик 6 лет 4 мес.</v>
      </c>
      <c r="E138" s="18" t="str">
        <f>Общая!M127</f>
        <v>очередная</v>
      </c>
      <c r="F138" s="18" t="str">
        <f>Общая!R127</f>
        <v>V до и выше 1000 В</v>
      </c>
      <c r="G138" s="18" t="str">
        <f>Общая!N127</f>
        <v>административно-технический персонал</v>
      </c>
      <c r="H138" s="48" t="str">
        <f>Общая!S127</f>
        <v>ПТЭЭПЭЭ</v>
      </c>
      <c r="I138" s="19">
        <f>Общая!V127</f>
        <v>0.47916666666666669</v>
      </c>
    </row>
    <row r="139" spans="2:9" s="11" customFormat="1" ht="80.099999999999994" customHeight="1" x14ac:dyDescent="0.25">
      <c r="B139" s="74">
        <v>125</v>
      </c>
      <c r="C139" s="16" t="str">
        <f>Общая!E128</f>
        <v>Акционерное общество «Куриное Царство» Филиал «Петелинская птицефабрика»</v>
      </c>
      <c r="D139" s="17" t="str">
        <f>CONCATENATE(Общая!G128," ",Общая!H128," ",Общая!I128," 
", Общая!K128," ",Общая!L128)</f>
        <v>Мындыкану Вячеслав Николаевич 
главный энергетик 2 года 3 мес.</v>
      </c>
      <c r="E139" s="18" t="str">
        <f>Общая!M128</f>
        <v>первичная</v>
      </c>
      <c r="F139" s="18" t="str">
        <f>Общая!R128</f>
        <v>II до и выше 1000 В</v>
      </c>
      <c r="G139" s="18" t="str">
        <f>Общая!N128</f>
        <v>административно-технический персонал</v>
      </c>
      <c r="H139" s="48" t="str">
        <f>Общая!S128</f>
        <v>ПТЭЭПЭЭ</v>
      </c>
      <c r="I139" s="19">
        <f>Общая!V128</f>
        <v>0.54166666666666696</v>
      </c>
    </row>
    <row r="140" spans="2:9" s="11" customFormat="1" ht="80.099999999999994" customHeight="1" x14ac:dyDescent="0.25">
      <c r="B140" s="74">
        <v>126</v>
      </c>
      <c r="C140" s="16" t="str">
        <f>Общая!E129</f>
        <v>Акционерное общество «Куриное Царство» Филиал «Петелинская птицефабрика»</v>
      </c>
      <c r="D140" s="17" t="str">
        <f>CONCATENATE(Общая!G129," ",Общая!H129," ",Общая!I129," 
", Общая!K129," ",Общая!L129)</f>
        <v>Лаврентьев  Егор Николаевич 
начальник участка 6 месяцев</v>
      </c>
      <c r="E140" s="18" t="str">
        <f>Общая!M129</f>
        <v>первичная</v>
      </c>
      <c r="F140" s="18" t="str">
        <f>Общая!R129</f>
        <v>II до и выше 1000 В</v>
      </c>
      <c r="G140" s="18" t="str">
        <f>Общая!N129</f>
        <v>административно-технический персонал</v>
      </c>
      <c r="H140" s="48" t="str">
        <f>Общая!S129</f>
        <v>ПТЭЭПЭЭ</v>
      </c>
      <c r="I140" s="19">
        <f>Общая!V129</f>
        <v>0.54166666666666696</v>
      </c>
    </row>
    <row r="141" spans="2:9" s="11" customFormat="1" ht="80.099999999999994" customHeight="1" x14ac:dyDescent="0.25">
      <c r="B141" s="74">
        <v>127</v>
      </c>
      <c r="C141" s="16" t="str">
        <f>Общая!E130</f>
        <v>ООО «Мед ТеКо»</v>
      </c>
      <c r="D141" s="17" t="str">
        <f>CONCATENATE(Общая!G130," ",Общая!H130," ",Общая!I130," 
", Общая!K130," ",Общая!L130)</f>
        <v>Бирюков  Николай  Михайлович 
Руководитель АХО 6 мес.</v>
      </c>
      <c r="E141" s="18" t="str">
        <f>Общая!M130</f>
        <v>внеочередная</v>
      </c>
      <c r="F141" s="18" t="str">
        <f>Общая!R130</f>
        <v>III до  1000 В</v>
      </c>
      <c r="G141" s="18" t="str">
        <f>Общая!N130</f>
        <v>административно-технический персонал</v>
      </c>
      <c r="H141" s="48" t="str">
        <f>Общая!S130</f>
        <v>ПТЭЭПЭЭ</v>
      </c>
      <c r="I141" s="19">
        <f>Общая!V130</f>
        <v>0.54166666666666696</v>
      </c>
    </row>
    <row r="142" spans="2:9" s="11" customFormat="1" ht="80.099999999999994" customHeight="1" x14ac:dyDescent="0.25">
      <c r="B142" s="74">
        <v>128</v>
      </c>
      <c r="C142" s="16" t="str">
        <f>Общая!E131</f>
        <v>ООО «Мед ТеКо»</v>
      </c>
      <c r="D142" s="17" t="str">
        <f>CONCATENATE(Общая!G131," ",Общая!H131," ",Общая!I131," 
", Общая!K131," ",Общая!L131)</f>
        <v>Васильев  Александр  Сергеевич 
Начальник экспериментального участка 11 лет</v>
      </c>
      <c r="E142" s="18" t="str">
        <f>Общая!M131</f>
        <v>внеочередная</v>
      </c>
      <c r="F142" s="18" t="str">
        <f>Общая!R131</f>
        <v>IV до и выше 1000 В</v>
      </c>
      <c r="G142" s="18" t="str">
        <f>Общая!N131</f>
        <v>административно-технический персонал</v>
      </c>
      <c r="H142" s="48" t="str">
        <f>Общая!S131</f>
        <v>ПТЭЭПЭЭ</v>
      </c>
      <c r="I142" s="19">
        <f>Общая!V131</f>
        <v>0.54166666666666696</v>
      </c>
    </row>
    <row r="143" spans="2:9" s="11" customFormat="1" ht="80.099999999999994" customHeight="1" x14ac:dyDescent="0.25">
      <c r="B143" s="74">
        <v>129</v>
      </c>
      <c r="C143" s="16" t="str">
        <f>Общая!E132</f>
        <v>ООО "Пауэр Интернэшнл-шины"</v>
      </c>
      <c r="D143" s="17" t="str">
        <f>CONCATENATE(Общая!G132," ",Общая!H132," ",Общая!I132," 
", Общая!K132," ",Общая!L132)</f>
        <v>Черепанов Алексей Анатольевич 
электрик 1 год</v>
      </c>
      <c r="E143" s="18" t="str">
        <f>Общая!M132</f>
        <v>внеочередная</v>
      </c>
      <c r="F143" s="18" t="str">
        <f>Общая!R132</f>
        <v>II до 1000 В</v>
      </c>
      <c r="G143" s="18" t="str">
        <f>Общая!N132</f>
        <v>ремонтный персонал</v>
      </c>
      <c r="H143" s="48" t="str">
        <f>Общая!S132</f>
        <v>ПТЭЭПЭЭ</v>
      </c>
      <c r="I143" s="19">
        <f>Общая!V132</f>
        <v>0.54166666666666696</v>
      </c>
    </row>
    <row r="144" spans="2:9" s="11" customFormat="1" ht="80.099999999999994" customHeight="1" x14ac:dyDescent="0.25">
      <c r="B144" s="74">
        <v>130</v>
      </c>
      <c r="C144" s="16" t="str">
        <f>Общая!E133</f>
        <v xml:space="preserve">МУП "Тепловодоканал" г.Пущино </v>
      </c>
      <c r="D144" s="17" t="str">
        <f>CONCATENATE(Общая!G133," ",Общая!H133," ",Общая!I133," 
", Общая!K133," ",Общая!L133)</f>
        <v xml:space="preserve">Симанин  Игорь  Петрович  
Главный инженер   8лет </v>
      </c>
      <c r="E144" s="18" t="str">
        <f>Общая!M133</f>
        <v xml:space="preserve">очередная  </v>
      </c>
      <c r="F144" s="18">
        <f>Общая!R133</f>
        <v>0</v>
      </c>
      <c r="G144" s="18" t="str">
        <f>Общая!N133</f>
        <v>управленческий персонал</v>
      </c>
      <c r="H144" s="48" t="str">
        <f>Общая!S133</f>
        <v>ПТЭТЭ</v>
      </c>
      <c r="I144" s="19">
        <f>Общая!V133</f>
        <v>0.54166666666666696</v>
      </c>
    </row>
    <row r="145" spans="2:9" s="11" customFormat="1" ht="80.099999999999994" customHeight="1" x14ac:dyDescent="0.25">
      <c r="B145" s="74">
        <v>131</v>
      </c>
      <c r="C145" s="16" t="str">
        <f>Общая!E134</f>
        <v xml:space="preserve">МУП "Тепловодоканал" г.Пущино </v>
      </c>
      <c r="D145" s="17" t="str">
        <f>CONCATENATE(Общая!G134," ",Общая!H134," ",Общая!I134," 
", Общая!K134," ",Общая!L134)</f>
        <v>Соболь  Нэлли  Николаевна  
начальник котельного участка  1год.5 мес.</v>
      </c>
      <c r="E145" s="18" t="str">
        <f>Общая!M134</f>
        <v xml:space="preserve">очередная  </v>
      </c>
      <c r="F145" s="18">
        <f>Общая!R134</f>
        <v>0</v>
      </c>
      <c r="G145" s="18" t="str">
        <f>Общая!N134</f>
        <v>управленческий персонал</v>
      </c>
      <c r="H145" s="48" t="str">
        <f>Общая!S134</f>
        <v>ПТЭТЭ</v>
      </c>
      <c r="I145" s="19">
        <f>Общая!V134</f>
        <v>0.54166666666666696</v>
      </c>
    </row>
    <row r="146" spans="2:9" s="11" customFormat="1" ht="80.099999999999994" customHeight="1" x14ac:dyDescent="0.25">
      <c r="B146" s="74">
        <v>132</v>
      </c>
      <c r="C146" s="16" t="str">
        <f>Общая!E135</f>
        <v>ООО "Агросон"</v>
      </c>
      <c r="D146" s="17" t="str">
        <f>CONCATENATE(Общая!G135," ",Общая!H135," ",Общая!I135," 
", Общая!K135," ",Общая!L135)</f>
        <v>Родионов Дмитрий  Алексеевич 
Генеральный директор 4 мес</v>
      </c>
      <c r="E146" s="18" t="str">
        <f>Общая!M135</f>
        <v>первичная</v>
      </c>
      <c r="F146" s="18" t="str">
        <f>Общая!R135</f>
        <v>II до и выше 1000 В</v>
      </c>
      <c r="G146" s="18" t="str">
        <f>Общая!N135</f>
        <v>административно-технический персонал</v>
      </c>
      <c r="H146" s="48" t="str">
        <f>Общая!S135</f>
        <v>ПТЭЭПЭЭ</v>
      </c>
      <c r="I146" s="19">
        <f>Общая!V135</f>
        <v>0.54166666666666696</v>
      </c>
    </row>
    <row r="147" spans="2:9" s="11" customFormat="1" ht="80.099999999999994" customHeight="1" x14ac:dyDescent="0.25">
      <c r="B147" s="74">
        <v>133</v>
      </c>
      <c r="C147" s="16" t="str">
        <f>Общая!E136</f>
        <v>ООО "Агросон"</v>
      </c>
      <c r="D147" s="17" t="str">
        <f>CONCATENATE(Общая!G136," ",Общая!H136," ",Общая!I136," 
", Общая!K136," ",Общая!L136)</f>
        <v>Дядиченко Андрей Иванович 
главный энергетик 6 лет</v>
      </c>
      <c r="E147" s="18" t="str">
        <f>Общая!M136</f>
        <v>очередная</v>
      </c>
      <c r="F147" s="18" t="str">
        <f>Общая!R136</f>
        <v>V до и выше 1000 В</v>
      </c>
      <c r="G147" s="18" t="str">
        <f>Общая!N136</f>
        <v>административно-технический персонал</v>
      </c>
      <c r="H147" s="48" t="str">
        <f>Общая!S136</f>
        <v>ПТЭЭПЭЭ</v>
      </c>
      <c r="I147" s="19">
        <f>Общая!V136</f>
        <v>0.54166666666666696</v>
      </c>
    </row>
    <row r="148" spans="2:9" s="11" customFormat="1" ht="80.099999999999994" customHeight="1" x14ac:dyDescent="0.25">
      <c r="B148" s="74">
        <v>134</v>
      </c>
      <c r="C148" s="16" t="str">
        <f>Общая!E137</f>
        <v>АО "АКРИХИН"</v>
      </c>
      <c r="D148" s="17" t="str">
        <f>CONCATENATE(Общая!G137," ",Общая!H137," ",Общая!I137," 
", Общая!K137," ",Общая!L137)</f>
        <v>Хакимов   Сергей   Жяудятович 
Главный энергетик 1</v>
      </c>
      <c r="E148" s="18" t="str">
        <f>Общая!M137</f>
        <v>внеочередная</v>
      </c>
      <c r="F148" s="18" t="str">
        <f>Общая!R137</f>
        <v>V до и выше 1000 В</v>
      </c>
      <c r="G148" s="18" t="str">
        <f>Общая!N137</f>
        <v>административно-технический персонал с правом испытания оборудования повышенным напряжением</v>
      </c>
      <c r="H148" s="48" t="str">
        <f>Общая!S137</f>
        <v>ПТЭЭПЭЭ</v>
      </c>
      <c r="I148" s="19">
        <f>Общая!V137</f>
        <v>0.54166666666666696</v>
      </c>
    </row>
    <row r="149" spans="2:9" s="11" customFormat="1" ht="80.099999999999994" customHeight="1" x14ac:dyDescent="0.25">
      <c r="B149" s="74">
        <v>135</v>
      </c>
      <c r="C149" s="16" t="str">
        <f>Общая!E138</f>
        <v>ООО "РУС-ПЕРЛИТ"</v>
      </c>
      <c r="D149" s="17" t="str">
        <f>CONCATENATE(Общая!G138," ",Общая!H138," ",Общая!I138," 
", Общая!K138," ",Общая!L138)</f>
        <v>Петров Анатолий Викторович 
Старший инженер по эксплуатации зданий и сооружений .4 мес.</v>
      </c>
      <c r="E149" s="18" t="str">
        <f>Общая!M138</f>
        <v>очередная</v>
      </c>
      <c r="F149" s="18" t="str">
        <f>Общая!R138</f>
        <v>V до и выше 1000 В</v>
      </c>
      <c r="G149" s="18" t="str">
        <f>Общая!N138</f>
        <v>административно-технический персонал</v>
      </c>
      <c r="H149" s="48" t="str">
        <f>Общая!S138</f>
        <v>ПТЭЭПЭЭ</v>
      </c>
      <c r="I149" s="19">
        <f>Общая!V138</f>
        <v>0.54166666666666696</v>
      </c>
    </row>
    <row r="150" spans="2:9" s="11" customFormat="1" ht="80.099999999999994" customHeight="1" x14ac:dyDescent="0.25">
      <c r="B150" s="74">
        <v>136</v>
      </c>
      <c r="C150" s="16" t="str">
        <f>Общая!E139</f>
        <v>ООО "РКД ТЕХНО"</v>
      </c>
      <c r="D150" s="17" t="str">
        <f>CONCATENATE(Общая!G139," ",Общая!H139," ",Общая!I139," 
", Общая!K139," ",Общая!L139)</f>
        <v>Поляков Дмитрий Михайлович 
Технический специалист 1 год</v>
      </c>
      <c r="E150" s="18" t="str">
        <f>Общая!M139</f>
        <v>первичная</v>
      </c>
      <c r="F150" s="18" t="str">
        <f>Общая!R139</f>
        <v>II до 1000 В</v>
      </c>
      <c r="G150" s="18" t="str">
        <f>Общая!N139</f>
        <v>административно-технческий персонал</v>
      </c>
      <c r="H150" s="48" t="str">
        <f>Общая!S139</f>
        <v>ПТЭЭПЭЭ</v>
      </c>
      <c r="I150" s="19">
        <f>Общая!V139</f>
        <v>0.54166666666666696</v>
      </c>
    </row>
    <row r="151" spans="2:9" s="11" customFormat="1" ht="80.099999999999994" customHeight="1" x14ac:dyDescent="0.25">
      <c r="B151" s="74">
        <v>137</v>
      </c>
      <c r="C151" s="16" t="str">
        <f>Общая!E140</f>
        <v>ООО "РРК Логистика"</v>
      </c>
      <c r="D151" s="17" t="str">
        <f>CONCATENATE(Общая!G140," ",Общая!H140," ",Общая!I140," 
", Общая!K140," ",Общая!L140)</f>
        <v>Зебрин Илья  Анатольевич 
главный инженер по эксплуатации 4 мес</v>
      </c>
      <c r="E151" s="18" t="str">
        <f>Общая!M140</f>
        <v xml:space="preserve">очередная </v>
      </c>
      <c r="F151" s="18" t="str">
        <f>Общая!R140</f>
        <v>20.01.2023г, V,отлично, до и выше 1000 В</v>
      </c>
      <c r="G151" s="18" t="str">
        <f>Общая!N140</f>
        <v>административно-технический персонал</v>
      </c>
      <c r="H151" s="48" t="str">
        <f>Общая!S140</f>
        <v>ПТЭЭПЭЭ</v>
      </c>
      <c r="I151" s="19">
        <f>Общая!V140</f>
        <v>0.54166666666666696</v>
      </c>
    </row>
    <row r="152" spans="2:9" s="11" customFormat="1" ht="80.099999999999994" customHeight="1" x14ac:dyDescent="0.25">
      <c r="B152" s="74">
        <v>138</v>
      </c>
      <c r="C152" s="16" t="str">
        <f>Общая!E141</f>
        <v>ООО "РРК Логистика"</v>
      </c>
      <c r="D152" s="17" t="str">
        <f>CONCATENATE(Общая!G141," ",Общая!H141," ",Общая!I141," 
", Общая!K141," ",Общая!L141)</f>
        <v>Сояров Сергей Анатольевич 
техник- электрик 5 мес</v>
      </c>
      <c r="E152" s="18" t="str">
        <f>Общая!M141</f>
        <v>первичная</v>
      </c>
      <c r="F152" s="18" t="str">
        <f>Общая!R141</f>
        <v>II гр. до 1000 В</v>
      </c>
      <c r="G152" s="18" t="str">
        <f>Общая!N141</f>
        <v>ремонтный персонал</v>
      </c>
      <c r="H152" s="48" t="str">
        <f>Общая!S141</f>
        <v>ПТЭЭПЭЭ</v>
      </c>
      <c r="I152" s="19">
        <f>Общая!V141</f>
        <v>0.54166666666666696</v>
      </c>
    </row>
    <row r="153" spans="2:9" s="11" customFormat="1" ht="80.099999999999994" customHeight="1" x14ac:dyDescent="0.25">
      <c r="B153" s="74">
        <v>139</v>
      </c>
      <c r="C153" s="16" t="str">
        <f>Общая!E142</f>
        <v>ООО "РРК Логистика"</v>
      </c>
      <c r="D153" s="17" t="str">
        <f>CONCATENATE(Общая!G142," ",Общая!H142," ",Общая!I142," 
", Общая!K142," ",Общая!L142)</f>
        <v>Добаув Владимир Николаевич 
машинист холодильных установок 6 мес</v>
      </c>
      <c r="E153" s="18" t="str">
        <f>Общая!M142</f>
        <v>первичная</v>
      </c>
      <c r="F153" s="18" t="str">
        <f>Общая!R142</f>
        <v>II гр. до 1000 В</v>
      </c>
      <c r="G153" s="18" t="str">
        <f>Общая!N142</f>
        <v>ремонтный персонал</v>
      </c>
      <c r="H153" s="48" t="str">
        <f>Общая!S142</f>
        <v>ПТЭЭПЭЭ</v>
      </c>
      <c r="I153" s="19">
        <f>Общая!V142</f>
        <v>0.54166666666666696</v>
      </c>
    </row>
    <row r="154" spans="2:9" s="11" customFormat="1" ht="80.099999999999994" customHeight="1" x14ac:dyDescent="0.25">
      <c r="B154" s="74">
        <v>140</v>
      </c>
      <c r="C154" s="16" t="str">
        <f>Общая!E143</f>
        <v>ООО "КАВЭК-ИНВЕСТ"</v>
      </c>
      <c r="D154" s="17" t="str">
        <f>CONCATENATE(Общая!G143," ",Общая!H143," ",Общая!I143," 
", Общая!K143," ",Общая!L143)</f>
        <v>Сорокин Александр Владимирович 
Главный инженер 5 лет</v>
      </c>
      <c r="E154" s="18" t="str">
        <f>Общая!M143</f>
        <v>очередная</v>
      </c>
      <c r="F154" s="18" t="str">
        <f>Общая!R143</f>
        <v>IV до 1000 В</v>
      </c>
      <c r="G154" s="18" t="str">
        <f>Общая!N143</f>
        <v>административно-технческий персонал</v>
      </c>
      <c r="H154" s="48" t="str">
        <f>Общая!S143</f>
        <v>ПТЭЭПЭЭ</v>
      </c>
      <c r="I154" s="19">
        <f>Общая!V143</f>
        <v>0.5625</v>
      </c>
    </row>
    <row r="155" spans="2:9" s="11" customFormat="1" ht="80.099999999999994" customHeight="1" x14ac:dyDescent="0.25">
      <c r="B155" s="74">
        <v>141</v>
      </c>
      <c r="C155" s="16" t="str">
        <f>Общая!E144</f>
        <v>ООО "КАВЭК-ИНВЕСТ"</v>
      </c>
      <c r="D155" s="17" t="str">
        <f>CONCATENATE(Общая!G144," ",Общая!H144," ",Общая!I144," 
", Общая!K144," ",Общая!L144)</f>
        <v>Федорец Виталий Евгеньевич 
Инженер по эксплуатации 3 года</v>
      </c>
      <c r="E155" s="18" t="str">
        <f>Общая!M144</f>
        <v>первичная</v>
      </c>
      <c r="F155" s="18" t="str">
        <f>Общая!R144</f>
        <v>II до 1000 В</v>
      </c>
      <c r="G155" s="18" t="str">
        <f>Общая!N144</f>
        <v>ремонтный персонал</v>
      </c>
      <c r="H155" s="48" t="str">
        <f>Общая!S144</f>
        <v>ПТЭЭПЭЭ</v>
      </c>
      <c r="I155" s="19">
        <f>Общая!V144</f>
        <v>0.5625</v>
      </c>
    </row>
    <row r="156" spans="2:9" s="11" customFormat="1" ht="80.099999999999994" customHeight="1" x14ac:dyDescent="0.25">
      <c r="B156" s="74">
        <v>142</v>
      </c>
      <c r="C156" s="16" t="str">
        <f>Общая!E145</f>
        <v>ООО «АКВАТИК»</v>
      </c>
      <c r="D156" s="17" t="str">
        <f>CONCATENATE(Общая!G145," ",Общая!H145," ",Общая!I145," 
", Общая!K145," ",Общая!L145)</f>
        <v>Парасочка  Иван  Николаевич 
главный инженер 4 мес</v>
      </c>
      <c r="E156" s="18" t="str">
        <f>Общая!M145</f>
        <v>первичная</v>
      </c>
      <c r="F156" s="18" t="str">
        <f>Общая!R145</f>
        <v>II до 1000 В</v>
      </c>
      <c r="G156" s="18" t="str">
        <f>Общая!N145</f>
        <v>административно-технический персонал</v>
      </c>
      <c r="H156" s="48" t="str">
        <f>Общая!S145</f>
        <v>ПТЭЭПЭЭ</v>
      </c>
      <c r="I156" s="19">
        <f>Общая!V145</f>
        <v>0.5625</v>
      </c>
    </row>
    <row r="157" spans="2:9" s="11" customFormat="1" ht="110.1" customHeight="1" x14ac:dyDescent="0.25">
      <c r="B157" s="74">
        <v>143</v>
      </c>
      <c r="C157" s="16" t="str">
        <f>Общая!E146</f>
        <v>ООО «АКВАТИК»</v>
      </c>
      <c r="D157" s="17" t="str">
        <f>CONCATENATE(Общая!G146," ",Общая!H146," ",Общая!I146," 
", Общая!K146," ",Общая!L146)</f>
        <v>Королев Виктор  Вадимович 
Заместитель технического директора  8 года</v>
      </c>
      <c r="E157" s="18" t="str">
        <f>Общая!M146</f>
        <v>первичная</v>
      </c>
      <c r="F157" s="18" t="str">
        <f>Общая!R146</f>
        <v>II до 1000 В</v>
      </c>
      <c r="G157" s="18" t="str">
        <f>Общая!N146</f>
        <v>административно-технический персонал</v>
      </c>
      <c r="H157" s="48" t="str">
        <f>Общая!S146</f>
        <v>ПТЭЭПЭЭ</v>
      </c>
      <c r="I157" s="19">
        <f>Общая!V146</f>
        <v>0.5625</v>
      </c>
    </row>
    <row r="158" spans="2:9" s="11" customFormat="1" ht="80.099999999999994" customHeight="1" x14ac:dyDescent="0.25">
      <c r="B158" s="74">
        <v>144</v>
      </c>
      <c r="C158" s="16" t="str">
        <f>Общая!E147</f>
        <v>ООО «АКВАТИК»</v>
      </c>
      <c r="D158" s="17" t="str">
        <f>CONCATENATE(Общая!G147," ",Общая!H147," ",Общая!I147," 
", Общая!K147," ",Общая!L147)</f>
        <v>Еремин  Денис  Александрович 
Начальник производства  4 года</v>
      </c>
      <c r="E158" s="18" t="str">
        <f>Общая!M147</f>
        <v>первичная</v>
      </c>
      <c r="F158" s="18" t="str">
        <f>Общая!R147</f>
        <v>II до 1000 В</v>
      </c>
      <c r="G158" s="18" t="str">
        <f>Общая!N147</f>
        <v>административно-технический персонал</v>
      </c>
      <c r="H158" s="48" t="str">
        <f>Общая!S147</f>
        <v>ПТЭЭПЭЭ</v>
      </c>
      <c r="I158" s="19">
        <f>Общая!V147</f>
        <v>0.5625</v>
      </c>
    </row>
    <row r="159" spans="2:9" s="11" customFormat="1" ht="80.099999999999994" customHeight="1" x14ac:dyDescent="0.25">
      <c r="B159" s="74">
        <v>145</v>
      </c>
      <c r="C159" s="16" t="str">
        <f>Общая!E148</f>
        <v>ООО "УК "КОЛЕДИНО"</v>
      </c>
      <c r="D159" s="17" t="str">
        <f>CONCATENATE(Общая!G148," ",Общая!H148," ",Общая!I148," 
", Общая!K148," ",Общая!L148)</f>
        <v>Маракулин Игорь Николаевич 
главный инженер 1 мес</v>
      </c>
      <c r="E159" s="18" t="str">
        <f>Общая!M148</f>
        <v>очередная</v>
      </c>
      <c r="F159" s="18" t="str">
        <f>Общая!R148</f>
        <v>V до и свыше 1000 В</v>
      </c>
      <c r="G159" s="18" t="str">
        <f>Общая!N148</f>
        <v>административно-технический персонал</v>
      </c>
      <c r="H159" s="48" t="str">
        <f>Общая!S148</f>
        <v>ПТЭЭПЭЭ</v>
      </c>
      <c r="I159" s="19">
        <f>Общая!V148</f>
        <v>0.5625</v>
      </c>
    </row>
    <row r="160" spans="2:9" s="11" customFormat="1" ht="80.099999999999994" customHeight="1" x14ac:dyDescent="0.25">
      <c r="B160" s="74">
        <v>146</v>
      </c>
      <c r="C160" s="16" t="str">
        <f>Общая!E149</f>
        <v>ООО "Каменный век"</v>
      </c>
      <c r="D160" s="17" t="str">
        <f>CONCATENATE(Общая!G149," ",Общая!H149," ",Общая!I149," 
", Общая!K149," ",Общая!L149)</f>
        <v>Кожевников  Вадим Анатольевич 
Начальник электроцеха 16 лет</v>
      </c>
      <c r="E160" s="18" t="str">
        <f>Общая!M149</f>
        <v>очередная</v>
      </c>
      <c r="F160" s="18" t="str">
        <f>Общая!R149</f>
        <v>V до и выше 1000 В</v>
      </c>
      <c r="G160" s="18" t="str">
        <f>Общая!N149</f>
        <v>административно-технический персонал</v>
      </c>
      <c r="H160" s="48" t="str">
        <f>Общая!S149</f>
        <v>ПТЭЭПЭЭ</v>
      </c>
      <c r="I160" s="19">
        <f>Общая!V149</f>
        <v>0.5625</v>
      </c>
    </row>
    <row r="161" spans="2:9" s="11" customFormat="1" ht="80.099999999999994" customHeight="1" x14ac:dyDescent="0.25">
      <c r="B161" s="74">
        <v>147</v>
      </c>
      <c r="C161" s="16" t="str">
        <f>Общая!E150</f>
        <v>ООО "Глобус"</v>
      </c>
      <c r="D161" s="17" t="str">
        <f>CONCATENATE(Общая!G150," ",Общая!H150," ",Общая!I150," 
", Общая!K150," ",Общая!L150)</f>
        <v>Цветков Андрей Викторович 
Начальник производственной службы 1,4 год</v>
      </c>
      <c r="E161" s="18" t="str">
        <f>Общая!M150</f>
        <v>первичная</v>
      </c>
      <c r="F161" s="18" t="str">
        <f>Общая!R150</f>
        <v xml:space="preserve"> -</v>
      </c>
      <c r="G161" s="18" t="str">
        <f>Общая!N150</f>
        <v>руководитель структурного подразделения</v>
      </c>
      <c r="H161" s="48" t="str">
        <f>Общая!S150</f>
        <v>ПТЭТЭ</v>
      </c>
      <c r="I161" s="19">
        <f>Общая!V150</f>
        <v>0.5625</v>
      </c>
    </row>
    <row r="162" spans="2:9" s="11" customFormat="1" ht="80.099999999999994" customHeight="1" x14ac:dyDescent="0.25">
      <c r="B162" s="74">
        <v>148</v>
      </c>
      <c r="C162" s="16" t="str">
        <f>Общая!E151</f>
        <v>ООО "Глобус"</v>
      </c>
      <c r="D162" s="17" t="str">
        <f>CONCATENATE(Общая!G151," ",Общая!H151," ",Общая!I151," 
", Общая!K151," ",Общая!L151)</f>
        <v>Никишенькина Полина Сергеевна 
Начальник диспечерской службы 2,1 год</v>
      </c>
      <c r="E162" s="18" t="str">
        <f>Общая!M151</f>
        <v>внеочередная</v>
      </c>
      <c r="F162" s="18" t="str">
        <f>Общая!R151</f>
        <v xml:space="preserve"> -</v>
      </c>
      <c r="G162" s="18" t="str">
        <f>Общая!N151</f>
        <v>руководитель структурного подразделения</v>
      </c>
      <c r="H162" s="48" t="str">
        <f>Общая!S151</f>
        <v>ПТЭТЭ</v>
      </c>
      <c r="I162" s="19">
        <f>Общая!V151</f>
        <v>0.5625</v>
      </c>
    </row>
    <row r="163" spans="2:9" s="11" customFormat="1" ht="80.099999999999994" customHeight="1" x14ac:dyDescent="0.25">
      <c r="B163" s="74">
        <v>149</v>
      </c>
      <c r="C163" s="16" t="str">
        <f>Общая!E152</f>
        <v>ООО «Агрофирма Бунятино»</v>
      </c>
      <c r="D163" s="17" t="str">
        <f>CONCATENATE(Общая!G152," ",Общая!H152," ",Общая!I152," 
", Общая!K152," ",Общая!L152)</f>
        <v>Мальков Денис Иванович 
главный энергетик 5 года</v>
      </c>
      <c r="E163" s="18" t="str">
        <f>Общая!M152</f>
        <v>первичная</v>
      </c>
      <c r="F163" s="18" t="str">
        <f>Общая!R152</f>
        <v>II до 1000 В</v>
      </c>
      <c r="G163" s="18" t="str">
        <f>Общая!N152</f>
        <v>административно-технический персонал</v>
      </c>
      <c r="H163" s="48" t="str">
        <f>Общая!S152</f>
        <v>ПТЭЭПЭЭ</v>
      </c>
      <c r="I163" s="19">
        <f>Общая!V152</f>
        <v>0.5625</v>
      </c>
    </row>
    <row r="164" spans="2:9" s="11" customFormat="1" ht="80.099999999999994" customHeight="1" x14ac:dyDescent="0.25">
      <c r="B164" s="74">
        <v>150</v>
      </c>
      <c r="C164" s="16" t="str">
        <f>Общая!E153</f>
        <v>ООО «Агрофирма Бунятино»</v>
      </c>
      <c r="D164" s="17" t="str">
        <f>CONCATENATE(Общая!G153," ",Общая!H153," ",Общая!I153," 
", Общая!K153," ",Общая!L153)</f>
        <v>Зейналов Сайят Сафайыл оглы 
инженер энергетик 5 года</v>
      </c>
      <c r="E164" s="18" t="str">
        <f>Общая!M153</f>
        <v>первичная</v>
      </c>
      <c r="F164" s="18" t="str">
        <f>Общая!R153</f>
        <v>II до 1000 В</v>
      </c>
      <c r="G164" s="18" t="str">
        <f>Общая!N153</f>
        <v>административно-технический персонал</v>
      </c>
      <c r="H164" s="48" t="str">
        <f>Общая!S153</f>
        <v>ПТЭЭПЭЭ</v>
      </c>
      <c r="I164" s="19">
        <f>Общая!V153</f>
        <v>0.5625</v>
      </c>
    </row>
    <row r="165" spans="2:9" s="11" customFormat="1" ht="80.099999999999994" customHeight="1" x14ac:dyDescent="0.25">
      <c r="B165" s="74">
        <v>151</v>
      </c>
      <c r="C165" s="75" t="str">
        <f>Общая!E154</f>
        <v>ООО «Агрофирма Бунятино»</v>
      </c>
      <c r="D165" s="17" t="str">
        <f>CONCATENATE(Общая!G154," ",Общая!H154," ",Общая!I154," 
", Общая!K154," ",Общая!L154)</f>
        <v>Дутов Василий Сергеевич 
техник электрик 5 года</v>
      </c>
      <c r="E165" s="18" t="str">
        <f>Общая!M154</f>
        <v>первичная</v>
      </c>
      <c r="F165" s="18" t="str">
        <f>Общая!R154</f>
        <v>II до 1000 В</v>
      </c>
      <c r="G165" s="18" t="str">
        <f>Общая!N154</f>
        <v>административно-технический персонал</v>
      </c>
      <c r="H165" s="48" t="str">
        <f>Общая!S154</f>
        <v>ПТЭЭПЭЭ</v>
      </c>
      <c r="I165" s="19">
        <f>Общая!V154</f>
        <v>0.5625</v>
      </c>
    </row>
    <row r="166" spans="2:9" s="11" customFormat="1" ht="80.099999999999994" customHeight="1" x14ac:dyDescent="0.25">
      <c r="B166" s="74">
        <v>152</v>
      </c>
      <c r="C166" s="75" t="str">
        <f>Общая!E155</f>
        <v>ГБПОУ МО "Колледж "Подмосковье"</v>
      </c>
      <c r="D166" s="17" t="str">
        <f>CONCATENATE(Общая!G155," ",Общая!H155," ",Общая!I155," 
", Общая!K155," ",Общая!L155)</f>
        <v>Щербаков  Роман Викторович 
мастер п/о 8 лет</v>
      </c>
      <c r="E166" s="18" t="str">
        <f>Общая!M155</f>
        <v>очередная</v>
      </c>
      <c r="F166" s="18" t="str">
        <f>Общая!R155</f>
        <v>IV до 1000 В</v>
      </c>
      <c r="G166" s="18" t="str">
        <f>Общая!N155</f>
        <v xml:space="preserve">оперативно-ремонтный персонал </v>
      </c>
      <c r="H166" s="48" t="str">
        <f>Общая!S155</f>
        <v>ПТЭЭПЭЭ</v>
      </c>
      <c r="I166" s="19">
        <f>Общая!V155</f>
        <v>0.5625</v>
      </c>
    </row>
    <row r="167" spans="2:9" s="11" customFormat="1" ht="80.099999999999994" customHeight="1" x14ac:dyDescent="0.25">
      <c r="B167" s="74">
        <v>153</v>
      </c>
      <c r="C167" s="75" t="str">
        <f>Общая!E156</f>
        <v>ГБПОУ МО "Колледж "Подмосковье"</v>
      </c>
      <c r="D167" s="17" t="str">
        <f>CONCATENATE(Общая!G156," ",Общая!H156," ",Общая!I156," 
", Общая!K156," ",Общая!L156)</f>
        <v>Вензовский  Владимир  Владимирович 
мастер п/о 6 лет</v>
      </c>
      <c r="E167" s="18" t="str">
        <f>Общая!M156</f>
        <v>очередная</v>
      </c>
      <c r="F167" s="18" t="str">
        <f>Общая!R156</f>
        <v>IV до 1000 В</v>
      </c>
      <c r="G167" s="18" t="str">
        <f>Общая!N156</f>
        <v xml:space="preserve">оперативно-ремонтный персонал </v>
      </c>
      <c r="H167" s="48" t="str">
        <f>Общая!S156</f>
        <v>ПТЭЭПЭЭ</v>
      </c>
      <c r="I167" s="19">
        <f>Общая!V156</f>
        <v>0.5625</v>
      </c>
    </row>
    <row r="168" spans="2:9" s="11" customFormat="1" ht="80.099999999999994" customHeight="1" x14ac:dyDescent="0.25">
      <c r="B168" s="74">
        <v>154</v>
      </c>
      <c r="C168" s="75" t="str">
        <f>Общая!E157</f>
        <v>МКУ "ХЭС"</v>
      </c>
      <c r="D168" s="17" t="str">
        <f>CONCATENATE(Общая!G157," ",Общая!H157," ",Общая!I157," 
", Общая!K157," ",Общая!L157)</f>
        <v>Клинаичев Александр Иванович 
начальник отдела  1 год</v>
      </c>
      <c r="E168" s="18" t="str">
        <f>Общая!M157</f>
        <v>внеочередная</v>
      </c>
      <c r="F168" s="18" t="str">
        <f>Общая!R157</f>
        <v>III до 1000 В</v>
      </c>
      <c r="G168" s="18" t="str">
        <f>Общая!N157</f>
        <v>административно-технический персонал</v>
      </c>
      <c r="H168" s="48" t="str">
        <f>Общая!S157</f>
        <v>ПТЭЭПЭЭ</v>
      </c>
      <c r="I168" s="19">
        <f>Общая!V157</f>
        <v>0.58333333333333304</v>
      </c>
    </row>
    <row r="169" spans="2:9" s="11" customFormat="1" ht="80.099999999999994" customHeight="1" x14ac:dyDescent="0.25">
      <c r="B169" s="74">
        <v>155</v>
      </c>
      <c r="C169" s="75" t="str">
        <f>Общая!E158</f>
        <v>МБУК ОДЦ "Октябрь"</v>
      </c>
      <c r="D169" s="17" t="str">
        <f>CONCATENATE(Общая!G158," ",Общая!H158," ",Общая!I158," 
", Общая!K158," ",Общая!L158)</f>
        <v>Елхов Дмитрий Константинович 
инженер электрик 17 лет</v>
      </c>
      <c r="E169" s="18" t="str">
        <f>Общая!M158</f>
        <v>внеочередная</v>
      </c>
      <c r="F169" s="18" t="str">
        <f>Общая!R158</f>
        <v>IV до 1000 В</v>
      </c>
      <c r="G169" s="18" t="str">
        <f>Общая!N158</f>
        <v>административно-технический персонал</v>
      </c>
      <c r="H169" s="48" t="str">
        <f>Общая!S158</f>
        <v>ПТЭЭПЭЭ</v>
      </c>
      <c r="I169" s="19">
        <f>Общая!V158</f>
        <v>0.58333333333333304</v>
      </c>
    </row>
    <row r="170" spans="2:9" s="11" customFormat="1" ht="80.099999999999994" customHeight="1" x14ac:dyDescent="0.25">
      <c r="B170" s="74">
        <v>156</v>
      </c>
      <c r="C170" s="75" t="str">
        <f>Общая!E159</f>
        <v>ООО "РИВНЕ ГРУПП"</v>
      </c>
      <c r="D170" s="17" t="str">
        <f>CONCATENATE(Общая!G159," ",Общая!H159," ",Общая!I159," 
", Общая!K159," ",Общая!L159)</f>
        <v>Игнатенко Дмитрий Николаевич 
главный энергетик 6 лет</v>
      </c>
      <c r="E170" s="18" t="str">
        <f>Общая!M159</f>
        <v>внеочередная</v>
      </c>
      <c r="F170" s="18" t="str">
        <f>Общая!R159</f>
        <v>III до и выше 1000 В</v>
      </c>
      <c r="G170" s="18" t="str">
        <f>Общая!N159</f>
        <v>административно-технический персонал</v>
      </c>
      <c r="H170" s="48" t="str">
        <f>Общая!S159</f>
        <v>ПТЭЭПЭЭ</v>
      </c>
      <c r="I170" s="19">
        <f>Общая!V159</f>
        <v>0.58333333333333304</v>
      </c>
    </row>
    <row r="171" spans="2:9" s="11" customFormat="1" ht="80.099999999999994" customHeight="1" x14ac:dyDescent="0.25">
      <c r="B171" s="74">
        <v>157</v>
      </c>
      <c r="C171" s="75" t="str">
        <f>Общая!E160</f>
        <v>ООО "БУКО"</v>
      </c>
      <c r="D171" s="17" t="str">
        <f>CONCATENATE(Общая!G160," ",Общая!H160," ",Общая!I160," 
", Общая!K160," ",Общая!L160)</f>
        <v>Жидков Анатолий Анатольевич 
Начальник отдела эксплуатации 3 года</v>
      </c>
      <c r="E171" s="18" t="str">
        <f>Общая!M160</f>
        <v>внеочередная</v>
      </c>
      <c r="F171" s="18" t="str">
        <f>Общая!R160</f>
        <v>III до 1000 В</v>
      </c>
      <c r="G171" s="18" t="str">
        <f>Общая!N160</f>
        <v>административно-технический персонал</v>
      </c>
      <c r="H171" s="48" t="str">
        <f>Общая!S160</f>
        <v>ПТЭЭПЭЭ</v>
      </c>
      <c r="I171" s="19">
        <f>Общая!V160</f>
        <v>0.58333333333333304</v>
      </c>
    </row>
    <row r="172" spans="2:9" s="11" customFormat="1" ht="80.099999999999994" customHeight="1" x14ac:dyDescent="0.25">
      <c r="B172" s="74">
        <v>158</v>
      </c>
      <c r="C172" s="75" t="str">
        <f>Общая!E161</f>
        <v>ООО "БУКО"</v>
      </c>
      <c r="D172" s="17" t="str">
        <f>CONCATENATE(Общая!G161," ",Общая!H161," ",Общая!I161," 
", Общая!K161," ",Общая!L161)</f>
        <v>Лысенко Виктор Иванович 
Монтажник СКС 2 года</v>
      </c>
      <c r="E172" s="18" t="str">
        <f>Общая!M161</f>
        <v>внеочередная</v>
      </c>
      <c r="F172" s="18" t="str">
        <f>Общая!R161</f>
        <v>III до 1000 В</v>
      </c>
      <c r="G172" s="18" t="str">
        <f>Общая!N161</f>
        <v>административно-технический персонал</v>
      </c>
      <c r="H172" s="48" t="str">
        <f>Общая!S161</f>
        <v>ПТЭЭПЭЭ</v>
      </c>
      <c r="I172" s="19">
        <f>Общая!V161</f>
        <v>0.58333333333333304</v>
      </c>
    </row>
    <row r="173" spans="2:9" s="11" customFormat="1" ht="80.099999999999994" customHeight="1" x14ac:dyDescent="0.25">
      <c r="B173" s="74">
        <v>159</v>
      </c>
      <c r="C173" s="75" t="str">
        <f>Общая!E162</f>
        <v>ООО "БУКО"</v>
      </c>
      <c r="D173" s="17" t="str">
        <f>CONCATENATE(Общая!G162," ",Общая!H162," ",Общая!I162," 
", Общая!K162," ",Общая!L162)</f>
        <v>Малофеев Александр Александрович 
Монтажник СКС 2 месяца</v>
      </c>
      <c r="E173" s="18" t="str">
        <f>Общая!M162</f>
        <v>первичная</v>
      </c>
      <c r="F173" s="18" t="str">
        <f>Общая!R162</f>
        <v>II до 1000 В</v>
      </c>
      <c r="G173" s="18" t="str">
        <f>Общая!N162</f>
        <v>административно-технический персонал</v>
      </c>
      <c r="H173" s="48" t="str">
        <f>Общая!S162</f>
        <v>ПТЭЭПЭЭ</v>
      </c>
      <c r="I173" s="19">
        <f>Общая!V162</f>
        <v>0.58333333333333304</v>
      </c>
    </row>
    <row r="174" spans="2:9" s="11" customFormat="1" ht="80.099999999999994" customHeight="1" x14ac:dyDescent="0.25">
      <c r="B174" s="74">
        <v>160</v>
      </c>
      <c r="C174" s="75" t="str">
        <f>Общая!E163</f>
        <v>ООО "БУКО"</v>
      </c>
      <c r="D174" s="17" t="str">
        <f>CONCATENATE(Общая!G163," ",Общая!H163," ",Общая!I163," 
", Общая!K163," ",Общая!L163)</f>
        <v>Финашкин Илья Юрьевич 
Монтажник СКС 10 лет</v>
      </c>
      <c r="E174" s="18" t="str">
        <f>Общая!M163</f>
        <v>внеочередная</v>
      </c>
      <c r="F174" s="18" t="str">
        <f>Общая!R163</f>
        <v>III до 1000 В</v>
      </c>
      <c r="G174" s="18" t="str">
        <f>Общая!N163</f>
        <v>административно-технический персонал</v>
      </c>
      <c r="H174" s="48" t="str">
        <f>Общая!S163</f>
        <v>ПТЭЭПЭЭ</v>
      </c>
      <c r="I174" s="19">
        <f>Общая!V163</f>
        <v>0.58333333333333304</v>
      </c>
    </row>
    <row r="175" spans="2:9" s="11" customFormat="1" ht="80.099999999999994" customHeight="1" x14ac:dyDescent="0.25">
      <c r="B175" s="74">
        <v>161</v>
      </c>
      <c r="C175" s="75" t="str">
        <f>Общая!E164</f>
        <v>Филиал АО "Мособлгаз" "Запад"</v>
      </c>
      <c r="D175" s="17" t="str">
        <f>CONCATENATE(Общая!G164," ",Общая!H164," ",Общая!I164," 
", Общая!K164," ",Общая!L164)</f>
        <v>Клюхин Павел Евгеньевич 
начальник службы защиты подземных газопроводов  8 лет 11 мес.</v>
      </c>
      <c r="E175" s="18" t="str">
        <f>Общая!M164</f>
        <v>очередная</v>
      </c>
      <c r="F175" s="18" t="str">
        <f>Общая!R164</f>
        <v>-</v>
      </c>
      <c r="G175" s="18" t="str">
        <f>Общая!N164</f>
        <v>управленческий персонал</v>
      </c>
      <c r="H175" s="48" t="str">
        <f>Общая!S164</f>
        <v>ПТЭТЭ</v>
      </c>
      <c r="I175" s="19">
        <f>Общая!V164</f>
        <v>0.58333333333333304</v>
      </c>
    </row>
    <row r="176" spans="2:9" s="11" customFormat="1" ht="80.099999999999994" customHeight="1" x14ac:dyDescent="0.25">
      <c r="B176" s="74">
        <v>162</v>
      </c>
      <c r="C176" s="75" t="str">
        <f>Общая!E165</f>
        <v>Филиал АО "Мособлгаз" "Запад"</v>
      </c>
      <c r="D176" s="17" t="str">
        <f>CONCATENATE(Общая!G165," ",Общая!H165," ",Общая!I165," 
", Общая!K165," ",Общая!L165)</f>
        <v>Лосенков Николай Николаевич 
главный энергетик  1 мес.</v>
      </c>
      <c r="E176" s="18" t="str">
        <f>Общая!M165</f>
        <v>очередная</v>
      </c>
      <c r="F176" s="18" t="str">
        <f>Общая!R165</f>
        <v>V до и выше 1000 В</v>
      </c>
      <c r="G176" s="18" t="str">
        <f>Общая!N165</f>
        <v xml:space="preserve">административно-технический персонал </v>
      </c>
      <c r="H176" s="48" t="str">
        <f>Общая!S165</f>
        <v>ПТЭЭПЭЭ</v>
      </c>
      <c r="I176" s="19">
        <f>Общая!V165</f>
        <v>0.58333333333333304</v>
      </c>
    </row>
    <row r="177" spans="2:9" s="11" customFormat="1" ht="80.099999999999994" customHeight="1" x14ac:dyDescent="0.25">
      <c r="B177" s="74">
        <v>163</v>
      </c>
      <c r="C177" s="75" t="str">
        <f>Общая!E166</f>
        <v>МКУ "ХЭС"</v>
      </c>
      <c r="D177" s="17" t="str">
        <f>CONCATENATE(Общая!G166," ",Общая!H166," ",Общая!I166," 
", Общая!K166," ",Общая!L166)</f>
        <v>Балабанов Андрей Витальевич 
Старший инженер 3 года</v>
      </c>
      <c r="E177" s="18" t="str">
        <f>Общая!M166</f>
        <v>очередная</v>
      </c>
      <c r="F177" s="18">
        <f>Общая!R166</f>
        <v>0</v>
      </c>
      <c r="G177" s="18" t="str">
        <f>Общая!N166</f>
        <v>специалист</v>
      </c>
      <c r="H177" s="48" t="str">
        <f>Общая!S166</f>
        <v>ПТЭТЭ</v>
      </c>
      <c r="I177" s="19">
        <f>Общая!V166</f>
        <v>0.58333333333333304</v>
      </c>
    </row>
    <row r="178" spans="2:9" s="11" customFormat="1" ht="80.099999999999994" customHeight="1" x14ac:dyDescent="0.25">
      <c r="B178" s="74">
        <v>164</v>
      </c>
      <c r="C178" s="75" t="str">
        <f>Общая!E167</f>
        <v>МКУ "ХЭС"</v>
      </c>
      <c r="D178" s="17" t="str">
        <f>CONCATENATE(Общая!G167," ",Общая!H167," ",Общая!I167," 
", Общая!K167," ",Общая!L167)</f>
        <v>Трепалин Борис Владимирович 
Специалист в области охраны труда 3 года</v>
      </c>
      <c r="E178" s="18" t="str">
        <f>Общая!M167</f>
        <v>первичная</v>
      </c>
      <c r="F178" s="18">
        <f>Общая!R167</f>
        <v>0</v>
      </c>
      <c r="G178" s="18" t="str">
        <f>Общая!N167</f>
        <v>специалист по охране труда</v>
      </c>
      <c r="H178" s="48" t="str">
        <f>Общая!S167</f>
        <v>ПТЭТЭ</v>
      </c>
      <c r="I178" s="19">
        <f>Общая!V167</f>
        <v>0.58333333333333304</v>
      </c>
    </row>
    <row r="179" spans="2:9" s="11" customFormat="1" ht="80.099999999999994" customHeight="1" x14ac:dyDescent="0.25">
      <c r="B179" s="74">
        <v>165</v>
      </c>
      <c r="C179" s="75" t="str">
        <f>Общая!E168</f>
        <v>ООО "Коммунальные услуги"</v>
      </c>
      <c r="D179" s="17" t="str">
        <f>CONCATENATE(Общая!G168," ",Общая!H168," ",Общая!I168," 
", Общая!K168," ",Общая!L168)</f>
        <v>Мороз Юрий Владимирович 
начальник участка 10 лет</v>
      </c>
      <c r="E179" s="18" t="str">
        <f>Общая!M168</f>
        <v>первичная</v>
      </c>
      <c r="F179" s="18" t="str">
        <f>Общая!R168</f>
        <v xml:space="preserve"> </v>
      </c>
      <c r="G179" s="18" t="str">
        <f>Общая!N168</f>
        <v xml:space="preserve">административно-технический </v>
      </c>
      <c r="H179" s="48" t="str">
        <f>Общая!S168</f>
        <v>ПТЭТЭ</v>
      </c>
      <c r="I179" s="19">
        <f>Общая!V168</f>
        <v>0.58333333333333304</v>
      </c>
    </row>
    <row r="180" spans="2:9" s="11" customFormat="1" ht="80.099999999999994" customHeight="1" x14ac:dyDescent="0.25">
      <c r="B180" s="74">
        <v>166</v>
      </c>
      <c r="C180" s="75" t="str">
        <f>Общая!E169</f>
        <v xml:space="preserve">ООО "Коммунальные услуги </v>
      </c>
      <c r="D180" s="17" t="str">
        <f>CONCATENATE(Общая!G169," ",Общая!H169," ",Общая!I169," 
", Общая!K169," ",Общая!L169)</f>
        <v>Жиндеев  Игорь  Юрьевич 
начальник участка 9 лет</v>
      </c>
      <c r="E180" s="18" t="str">
        <f>Общая!M169</f>
        <v>первичная</v>
      </c>
      <c r="F180" s="18" t="str">
        <f>Общая!R169</f>
        <v xml:space="preserve"> </v>
      </c>
      <c r="G180" s="18" t="str">
        <f>Общая!N169</f>
        <v xml:space="preserve">административно-технический </v>
      </c>
      <c r="H180" s="48" t="str">
        <f>Общая!S169</f>
        <v>ПТЭТЭ</v>
      </c>
      <c r="I180" s="19">
        <f>Общая!V169</f>
        <v>0.58333333333333304</v>
      </c>
    </row>
    <row r="181" spans="2:9" s="11" customFormat="1" ht="80.099999999999994" customHeight="1" x14ac:dyDescent="0.25">
      <c r="B181" s="74">
        <v>167</v>
      </c>
      <c r="C181" s="75" t="str">
        <f>Общая!E170</f>
        <v>ООО "АШАН"</v>
      </c>
      <c r="D181" s="17" t="str">
        <f>CONCATENATE(Общая!G170," ",Общая!H170," ",Общая!I170," 
", Общая!K170," ",Общая!L170)</f>
        <v>Черепаха  Дмитрий  Вадимович 
Менеджер по технической поддержке 6 месяцев</v>
      </c>
      <c r="E181" s="18" t="str">
        <f>Общая!M170</f>
        <v>первичная</v>
      </c>
      <c r="F181" s="18" t="str">
        <f>Общая!R170</f>
        <v>II до 1000 В</v>
      </c>
      <c r="G181" s="18" t="str">
        <f>Общая!N170</f>
        <v>административно-технический персонал</v>
      </c>
      <c r="H181" s="48" t="str">
        <f>Общая!S170</f>
        <v>ПТЭЭПЭЭ</v>
      </c>
      <c r="I181" s="19">
        <f>Общая!V170</f>
        <v>0.58333333333333304</v>
      </c>
    </row>
    <row r="182" spans="2:9" s="11" customFormat="1" ht="80.099999999999994" customHeight="1" x14ac:dyDescent="0.25">
      <c r="B182" s="74">
        <v>168</v>
      </c>
      <c r="C182" s="75" t="str">
        <f>Общая!E171</f>
        <v>ООО "АШАН"</v>
      </c>
      <c r="D182" s="17" t="str">
        <f>CONCATENATE(Общая!G171," ",Общая!H171," ",Общая!I171," 
", Общая!K171," ",Общая!L171)</f>
        <v>Стародубцев Андрей Алексеевич 
Руководитель группы 5 лет 5 месяца</v>
      </c>
      <c r="E182" s="18" t="str">
        <f>Общая!M171</f>
        <v>первичная</v>
      </c>
      <c r="F182" s="18" t="str">
        <f>Общая!R171</f>
        <v>II до 1000 В</v>
      </c>
      <c r="G182" s="18" t="str">
        <f>Общая!N171</f>
        <v>административно-технический персонал</v>
      </c>
      <c r="H182" s="48" t="str">
        <f>Общая!S171</f>
        <v>ПТЭЭПЭЭ</v>
      </c>
      <c r="I182" s="19">
        <f>Общая!V171</f>
        <v>0.58333333333333304</v>
      </c>
    </row>
    <row r="183" spans="2:9" s="11" customFormat="1" ht="80.099999999999994" customHeight="1" x14ac:dyDescent="0.25">
      <c r="B183" s="74">
        <v>169</v>
      </c>
      <c r="C183" s="75" t="str">
        <f>Общая!E172</f>
        <v>ООО "АШАН"</v>
      </c>
      <c r="D183" s="17" t="str">
        <f>CONCATENATE(Общая!G172," ",Общая!H172," ",Общая!I172," 
", Общая!K172," ",Общая!L172)</f>
        <v xml:space="preserve">Садофьев Сергей Николаевич 
Региональный координатор 13 лет </v>
      </c>
      <c r="E183" s="18" t="str">
        <f>Общая!M172</f>
        <v>первичная</v>
      </c>
      <c r="F183" s="18" t="str">
        <f>Общая!R172</f>
        <v>II до 1000 В</v>
      </c>
      <c r="G183" s="18" t="str">
        <f>Общая!N172</f>
        <v>административно-технический персонал</v>
      </c>
      <c r="H183" s="48" t="str">
        <f>Общая!S172</f>
        <v>ПТЭЭПЭЭ</v>
      </c>
      <c r="I183" s="19">
        <f>Общая!V172</f>
        <v>0.58333333333333304</v>
      </c>
    </row>
    <row r="184" spans="2:9" s="11" customFormat="1" ht="80.099999999999994" customHeight="1" x14ac:dyDescent="0.25">
      <c r="B184" s="74">
        <v>170</v>
      </c>
      <c r="C184" s="75" t="str">
        <f>Общая!E173</f>
        <v>ООО "АШАН"</v>
      </c>
      <c r="D184" s="17" t="str">
        <f>CONCATENATE(Общая!G173," ",Общая!H173," ",Общая!I173," 
", Общая!K173," ",Общая!L173)</f>
        <v>Шеметов Александр Сергеевич 
Региональный координатор 3 года 1 месяц</v>
      </c>
      <c r="E184" s="18" t="str">
        <f>Общая!M173</f>
        <v>первичная</v>
      </c>
      <c r="F184" s="18" t="str">
        <f>Общая!R173</f>
        <v>II до 1000 В</v>
      </c>
      <c r="G184" s="18" t="str">
        <f>Общая!N173</f>
        <v>административно-технический персонал</v>
      </c>
      <c r="H184" s="48" t="str">
        <f>Общая!S173</f>
        <v>ПТЭЭПЭЭ</v>
      </c>
      <c r="I184" s="19">
        <f>Общая!V173</f>
        <v>0.58333333333333304</v>
      </c>
    </row>
    <row r="185" spans="2:9" s="11" customFormat="1" ht="80.099999999999994" customHeight="1" x14ac:dyDescent="0.25">
      <c r="B185" s="74">
        <v>171</v>
      </c>
      <c r="C185" s="75" t="str">
        <f>Общая!E174</f>
        <v>ООО "АШАН"</v>
      </c>
      <c r="D185" s="17" t="str">
        <f>CONCATENATE(Общая!G174," ",Общая!H174," ",Общая!I174," 
", Общая!K174," ",Общая!L174)</f>
        <v xml:space="preserve">Мясоедов Евгений Александрович 
Менеджер по технической поддержке 5 месяца
</v>
      </c>
      <c r="E185" s="18" t="str">
        <f>Общая!M174</f>
        <v>первичная</v>
      </c>
      <c r="F185" s="18" t="str">
        <f>Общая!R174</f>
        <v>II до 1000 В</v>
      </c>
      <c r="G185" s="18" t="str">
        <f>Общая!N174</f>
        <v>административно-технический персонал</v>
      </c>
      <c r="H185" s="48" t="str">
        <f>Общая!S174</f>
        <v>ПТЭЭПЭЭ</v>
      </c>
      <c r="I185" s="19">
        <f>Общая!V174</f>
        <v>0.58333333333333304</v>
      </c>
    </row>
    <row r="186" spans="2:9" s="11" customFormat="1" ht="80.099999999999994" customHeight="1" x14ac:dyDescent="0.25">
      <c r="B186" s="74">
        <v>172</v>
      </c>
      <c r="C186" s="75" t="str">
        <f>Общая!E175</f>
        <v>ООО "АШАН"</v>
      </c>
      <c r="D186" s="17" t="str">
        <f>CONCATENATE(Общая!G175," ",Общая!H175," ",Общая!I175," 
", Общая!K175," ",Общая!L175)</f>
        <v xml:space="preserve">Рыжаков Игорь Евгеньевич 
Менеджер по технической поддержке 2 месяца
</v>
      </c>
      <c r="E186" s="18" t="str">
        <f>Общая!M175</f>
        <v>первичная</v>
      </c>
      <c r="F186" s="18" t="str">
        <f>Общая!R175</f>
        <v>II до 1000 В</v>
      </c>
      <c r="G186" s="18" t="str">
        <f>Общая!N175</f>
        <v>административно-технический персонал</v>
      </c>
      <c r="H186" s="48" t="str">
        <f>Общая!S175</f>
        <v>ПТЭЭПЭЭ</v>
      </c>
      <c r="I186" s="19">
        <f>Общая!V175</f>
        <v>0.60416666666666696</v>
      </c>
    </row>
    <row r="187" spans="2:9" s="11" customFormat="1" ht="80.099999999999994" customHeight="1" x14ac:dyDescent="0.25">
      <c r="B187" s="74">
        <v>173</v>
      </c>
      <c r="C187" s="75" t="str">
        <f>Общая!E176</f>
        <v>ООО "РАЭ"</v>
      </c>
      <c r="D187" s="17" t="str">
        <f>CONCATENATE(Общая!G176," ",Общая!H176," ",Общая!I176," 
", Общая!K176," ",Общая!L176)</f>
        <v>Захаров Юрий Константинович 
Начальник отдела электропривода и систем управления  2 месяца</v>
      </c>
      <c r="E187" s="18" t="str">
        <f>Общая!M176</f>
        <v>первичная</v>
      </c>
      <c r="F187" s="18" t="str">
        <f>Общая!R176</f>
        <v>II  до 1000 В</v>
      </c>
      <c r="G187" s="18" t="str">
        <f>Общая!N176</f>
        <v>Административно-технический</v>
      </c>
      <c r="H187" s="48" t="str">
        <f>Общая!S176</f>
        <v>ПТЭЭПЭЭ</v>
      </c>
      <c r="I187" s="19">
        <f>Общая!V176</f>
        <v>0.60416666666666696</v>
      </c>
    </row>
    <row r="188" spans="2:9" s="11" customFormat="1" ht="80.099999999999994" customHeight="1" x14ac:dyDescent="0.25">
      <c r="B188" s="74">
        <v>174</v>
      </c>
      <c r="C188" s="75" t="str">
        <f>Общая!E177</f>
        <v>АО "ДЗГИ"</v>
      </c>
      <c r="D188" s="17" t="str">
        <f>CONCATENATE(Общая!G177," ",Общая!H177," ",Общая!I177," 
", Общая!K177," ",Общая!L177)</f>
        <v>Фильчев Дмитрий Анатольевич 
инженер-энергетик 1,7</v>
      </c>
      <c r="E188" s="18" t="str">
        <f>Общая!M177</f>
        <v>внеочередная</v>
      </c>
      <c r="F188" s="18" t="str">
        <f>Общая!R177</f>
        <v>III до и выше 1000 В</v>
      </c>
      <c r="G188" s="18" t="str">
        <f>Общая!N177</f>
        <v>административно-технический персонал</v>
      </c>
      <c r="H188" s="48" t="str">
        <f>Общая!S177</f>
        <v>ПТЭЭПЭЭ</v>
      </c>
      <c r="I188" s="19">
        <f>Общая!V177</f>
        <v>0.60416666666666696</v>
      </c>
    </row>
    <row r="189" spans="2:9" s="11" customFormat="1" ht="80.099999999999994" customHeight="1" x14ac:dyDescent="0.25">
      <c r="B189" s="74">
        <v>175</v>
      </c>
      <c r="C189" s="75" t="str">
        <f>Общая!E178</f>
        <v>ООО "АШАН"</v>
      </c>
      <c r="D189" s="17" t="str">
        <f>CONCATENATE(Общая!G178," ",Общая!H178," ",Общая!I178," 
", Общая!K178," ",Общая!L178)</f>
        <v xml:space="preserve">Романов Антон Александрович 
Руководитель группы 7 лет </v>
      </c>
      <c r="E189" s="18" t="str">
        <f>Общая!M178</f>
        <v>первичная</v>
      </c>
      <c r="F189" s="18" t="str">
        <f>Общая!R178</f>
        <v>II до 1000 В</v>
      </c>
      <c r="G189" s="18" t="str">
        <f>Общая!N178</f>
        <v>административно-технический персонал</v>
      </c>
      <c r="H189" s="48" t="str">
        <f>Общая!S178</f>
        <v>ПТЭЭПЭЭ</v>
      </c>
      <c r="I189" s="19">
        <f>Общая!V178</f>
        <v>0.60416666666666696</v>
      </c>
    </row>
    <row r="190" spans="2:9" s="11" customFormat="1" ht="80.099999999999994" customHeight="1" x14ac:dyDescent="0.25">
      <c r="B190" s="74">
        <v>176</v>
      </c>
      <c r="C190" s="75" t="str">
        <f>Общая!E179</f>
        <v>ООО "АШАН"</v>
      </c>
      <c r="D190" s="17" t="str">
        <f>CONCATENATE(Общая!G179," ",Общая!H179," ",Общая!I179," 
", Общая!K179," ",Общая!L179)</f>
        <v>Кононов Станислав Сергеевич 
Региональный координатор 3 года 7 месяца</v>
      </c>
      <c r="E190" s="18" t="str">
        <f>Общая!M179</f>
        <v>первичная</v>
      </c>
      <c r="F190" s="18" t="str">
        <f>Общая!R179</f>
        <v>II до 1000 В</v>
      </c>
      <c r="G190" s="18" t="str">
        <f>Общая!N179</f>
        <v>административно-технический персонал</v>
      </c>
      <c r="H190" s="48" t="str">
        <f>Общая!S179</f>
        <v>ПТЭЭПЭЭ</v>
      </c>
      <c r="I190" s="19">
        <f>Общая!V179</f>
        <v>0.60416666666666696</v>
      </c>
    </row>
    <row r="191" spans="2:9" s="11" customFormat="1" ht="80.099999999999994" customHeight="1" x14ac:dyDescent="0.25">
      <c r="B191" s="74">
        <v>177</v>
      </c>
      <c r="C191" s="75" t="str">
        <f>Общая!E180</f>
        <v>ООО "АШАН"</v>
      </c>
      <c r="D191" s="17" t="str">
        <f>CONCATENATE(Общая!G180," ",Общая!H180," ",Общая!I180," 
", Общая!K180," ",Общая!L180)</f>
        <v>Соколов Роман Сергеевич 
Менеджер по технической поддержке 1 год 1 месяц</v>
      </c>
      <c r="E191" s="18" t="str">
        <f>Общая!M180</f>
        <v>первичная</v>
      </c>
      <c r="F191" s="18" t="str">
        <f>Общая!R180</f>
        <v>II до 1000 В</v>
      </c>
      <c r="G191" s="18" t="str">
        <f>Общая!N180</f>
        <v>административно-технический персонал</v>
      </c>
      <c r="H191" s="48" t="str">
        <f>Общая!S180</f>
        <v>ПТЭЭПЭЭ</v>
      </c>
      <c r="I191" s="19">
        <f>Общая!V180</f>
        <v>0.60416666666666696</v>
      </c>
    </row>
    <row r="192" spans="2:9" s="11" customFormat="1" ht="80.099999999999994" customHeight="1" x14ac:dyDescent="0.25">
      <c r="B192" s="74">
        <v>178</v>
      </c>
      <c r="C192" s="75" t="str">
        <f>Общая!E181</f>
        <v>ООО "АШАН"</v>
      </c>
      <c r="D192" s="17" t="str">
        <f>CONCATENATE(Общая!G181," ",Общая!H181," ",Общая!I181," 
", Общая!K181," ",Общая!L181)</f>
        <v>Хохлов Михаил  Владимирович 
Менеджер по технической поддержке 1 год 1 месяц</v>
      </c>
      <c r="E192" s="18" t="str">
        <f>Общая!M181</f>
        <v>первичная</v>
      </c>
      <c r="F192" s="18" t="str">
        <f>Общая!R181</f>
        <v>II до 1000 В</v>
      </c>
      <c r="G192" s="18" t="str">
        <f>Общая!N181</f>
        <v>административно-технический персонал</v>
      </c>
      <c r="H192" s="48" t="str">
        <f>Общая!S181</f>
        <v>ПТЭЭПЭЭ</v>
      </c>
      <c r="I192" s="19">
        <f>Общая!V181</f>
        <v>0.60416666666666696</v>
      </c>
    </row>
    <row r="193" spans="2:9" s="11" customFormat="1" ht="80.099999999999994" customHeight="1" x14ac:dyDescent="0.25">
      <c r="B193" s="74">
        <v>179</v>
      </c>
      <c r="C193" s="75" t="str">
        <f>Общая!E182</f>
        <v>ООО «Серволюкс Посад»</v>
      </c>
      <c r="D193" s="17" t="str">
        <f>CONCATENATE(Общая!G182," ",Общая!H182," ",Общая!I182," 
", Общая!K182," ",Общая!L182)</f>
        <v>Мишаев Андрей Александрович 
Инженер-энергетик 1 год</v>
      </c>
      <c r="E193" s="18" t="str">
        <f>Общая!M182</f>
        <v>внеочередная</v>
      </c>
      <c r="F193" s="18" t="str">
        <f>Общая!R182</f>
        <v>IV гр. до и выше 1000 В</v>
      </c>
      <c r="G193" s="18" t="str">
        <f>Общая!N182</f>
        <v>административно-технческий персонал</v>
      </c>
      <c r="H193" s="48" t="str">
        <f>Общая!S182</f>
        <v>ПТЭЭПЭЭ</v>
      </c>
      <c r="I193" s="19">
        <f>Общая!V182</f>
        <v>0.60416666666666696</v>
      </c>
    </row>
    <row r="194" spans="2:9" s="11" customFormat="1" ht="80.099999999999994" customHeight="1" x14ac:dyDescent="0.25">
      <c r="B194" s="74">
        <v>180</v>
      </c>
      <c r="C194" s="75" t="str">
        <f>Общая!E183</f>
        <v>АО "ДЕЛИКАТЕС"</v>
      </c>
      <c r="D194" s="17" t="str">
        <f>CONCATENATE(Общая!G183," ",Общая!H183," ",Общая!I183," 
", Общая!K183," ",Общая!L183)</f>
        <v>Баевский  Роман  Петрович 
Технический директор 1 год</v>
      </c>
      <c r="E194" s="18" t="str">
        <f>Общая!M183</f>
        <v>первичная</v>
      </c>
      <c r="F194" s="18" t="str">
        <f>Общая!R183</f>
        <v>II до 1000 В</v>
      </c>
      <c r="G194" s="18" t="str">
        <f>Общая!N183</f>
        <v>административно-технический персонал</v>
      </c>
      <c r="H194" s="48" t="str">
        <f>Общая!S183</f>
        <v>ПТЭЭПЭЭ</v>
      </c>
      <c r="I194" s="19">
        <f>Общая!V183</f>
        <v>0.60416666666666696</v>
      </c>
    </row>
    <row r="195" spans="2:9" s="11" customFormat="1" ht="80.099999999999994" customHeight="1" x14ac:dyDescent="0.25">
      <c r="B195" s="74">
        <v>181</v>
      </c>
      <c r="C195" s="75" t="str">
        <f>Общая!E184</f>
        <v>ООО "Эй-Джи строймаркет"</v>
      </c>
      <c r="D195" s="17" t="str">
        <f>CONCATENATE(Общая!G184," ",Общая!H184," ",Общая!I184," 
", Общая!K184," ",Общая!L184)</f>
        <v>Давиденко Владимир Иванович 
Главный инженер 14 лет,3 мес.</v>
      </c>
      <c r="E195" s="18" t="str">
        <f>Общая!M184</f>
        <v>очередная</v>
      </c>
      <c r="F195" s="18" t="str">
        <f>Общая!R184</f>
        <v>V до и выше 1000 В</v>
      </c>
      <c r="G195" s="18" t="str">
        <f>Общая!N184</f>
        <v>административно-технческий персонал</v>
      </c>
      <c r="H195" s="48" t="str">
        <f>Общая!S184</f>
        <v>ПТЭЭПЭЭ</v>
      </c>
      <c r="I195" s="19">
        <f>Общая!V184</f>
        <v>0.60416666666666696</v>
      </c>
    </row>
    <row r="196" spans="2:9" s="11" customFormat="1" ht="80.099999999999994" customHeight="1" x14ac:dyDescent="0.25">
      <c r="B196" s="74">
        <v>182</v>
      </c>
      <c r="C196" s="75" t="str">
        <f>Общая!E185</f>
        <v>АО «Жилкомплекс»</v>
      </c>
      <c r="D196" s="17" t="str">
        <f>CONCATENATE(Общая!G185," ",Общая!H185," ",Общая!I185," 
", Общая!K185," ",Общая!L185)</f>
        <v>Кочубей Андрей Иванович 
Ведущий инженер общестроительных работ 1 год</v>
      </c>
      <c r="E196" s="18" t="str">
        <f>Общая!M185</f>
        <v>внеочередная</v>
      </c>
      <c r="F196" s="18" t="str">
        <f>Общая!R185</f>
        <v>III гр. до и выше 1000 В</v>
      </c>
      <c r="G196" s="18" t="str">
        <f>Общая!N185</f>
        <v>административно-технический персонал</v>
      </c>
      <c r="H196" s="48" t="str">
        <f>Общая!S185</f>
        <v>ПТЭЭПЭЭ</v>
      </c>
      <c r="I196" s="19">
        <f>Общая!V185</f>
        <v>0.60416666666666696</v>
      </c>
    </row>
    <row r="197" spans="2:9" s="11" customFormat="1" ht="80.099999999999994" customHeight="1" x14ac:dyDescent="0.25">
      <c r="B197" s="74">
        <v>183</v>
      </c>
      <c r="C197" s="75" t="str">
        <f>Общая!E186</f>
        <v>ЗАО "ТРАНСВАЛ"</v>
      </c>
      <c r="D197" s="17" t="str">
        <f>CONCATENATE(Общая!G186," ",Общая!H186," ",Общая!I186," 
", Общая!K186," ",Общая!L186)</f>
        <v>Овчаров  Роман  Евгеньевич 
Руководитель службы охраны труда   6 лет 11 месяцев</v>
      </c>
      <c r="E197" s="18" t="str">
        <f>Общая!M186</f>
        <v>первичная</v>
      </c>
      <c r="F197" s="18" t="str">
        <f>Общая!R186</f>
        <v>II до 1000 В</v>
      </c>
      <c r="G197" s="18" t="str">
        <f>Общая!N186</f>
        <v>административно-технический персонал</v>
      </c>
      <c r="H197" s="48" t="str">
        <f>Общая!S186</f>
        <v>ПТЭЭПЭЭ</v>
      </c>
      <c r="I197" s="19">
        <f>Общая!V186</f>
        <v>0.60416666666666696</v>
      </c>
    </row>
    <row r="198" spans="2:9" s="11" customFormat="1" ht="80.099999999999994" customHeight="1" x14ac:dyDescent="0.25">
      <c r="B198" s="74">
        <v>184</v>
      </c>
      <c r="C198" s="75" t="str">
        <f>Общая!E187</f>
        <v>ЗАО "ТРАНСВАЛ"</v>
      </c>
      <c r="D198" s="17" t="str">
        <f>CONCATENATE(Общая!G187," ",Общая!H187," ",Общая!I187," 
", Общая!K187," ",Общая!L187)</f>
        <v>Ганов  Виталий Петрович 
Электромонтер по ремонту и обслуживанию электрооборудования 3 года 2 месяца</v>
      </c>
      <c r="E198" s="18" t="str">
        <f>Общая!M187</f>
        <v xml:space="preserve">очередная </v>
      </c>
      <c r="F198" s="18" t="str">
        <f>Общая!R187</f>
        <v>III до  1000 В</v>
      </c>
      <c r="G198" s="18" t="str">
        <f>Общая!N187</f>
        <v xml:space="preserve">оперативно-ремонтный персонал </v>
      </c>
      <c r="H198" s="48" t="str">
        <f>Общая!S187</f>
        <v>ПТЭЭПЭЭ</v>
      </c>
      <c r="I198" s="19">
        <f>Общая!V187</f>
        <v>0.60416666666666696</v>
      </c>
    </row>
    <row r="199" spans="2:9" s="11" customFormat="1" ht="80.099999999999994" customHeight="1" x14ac:dyDescent="0.25">
      <c r="B199" s="74">
        <v>185</v>
      </c>
      <c r="C199" s="75">
        <f>Общая!E188</f>
        <v>0</v>
      </c>
      <c r="D199" s="17" t="str">
        <f>CONCATENATE(Общая!G188," ",Общая!H188," ",Общая!I188," 
", Общая!K188," ",Общая!L188)</f>
        <v xml:space="preserve">   
 </v>
      </c>
      <c r="E199" s="18">
        <f>Общая!M188</f>
        <v>0</v>
      </c>
      <c r="F199" s="18">
        <f>Общая!R188</f>
        <v>0</v>
      </c>
      <c r="G199" s="18">
        <f>Общая!N188</f>
        <v>0</v>
      </c>
      <c r="H199" s="48">
        <f>Общая!S188</f>
        <v>0</v>
      </c>
      <c r="I199" s="19">
        <f>Общая!V188</f>
        <v>0.60416666666666696</v>
      </c>
    </row>
    <row r="200" spans="2:9" s="11" customFormat="1" ht="80.099999999999994" customHeight="1" x14ac:dyDescent="0.25">
      <c r="B200" s="74">
        <v>186</v>
      </c>
      <c r="C200" s="75">
        <f>Общая!E189</f>
        <v>0</v>
      </c>
      <c r="D200" s="17" t="str">
        <f>CONCATENATE(Общая!G189," ",Общая!H189," ",Общая!I189," 
", Общая!K189," ",Общая!L189)</f>
        <v xml:space="preserve">   
 </v>
      </c>
      <c r="E200" s="18">
        <f>Общая!M189</f>
        <v>0</v>
      </c>
      <c r="F200" s="18">
        <f>Общая!R189</f>
        <v>0</v>
      </c>
      <c r="G200" s="18">
        <f>Общая!N189</f>
        <v>0</v>
      </c>
      <c r="H200" s="48">
        <f>Общая!S189</f>
        <v>0</v>
      </c>
      <c r="I200" s="19">
        <f>Общая!V189</f>
        <v>0</v>
      </c>
    </row>
    <row r="201" spans="2:9" s="11" customFormat="1" ht="80.099999999999994" customHeight="1" x14ac:dyDescent="0.25">
      <c r="B201" s="74">
        <v>187</v>
      </c>
      <c r="C201" s="75">
        <f>Общая!E190</f>
        <v>0</v>
      </c>
      <c r="D201" s="17" t="str">
        <f>CONCATENATE(Общая!G190," ",Общая!H190," ",Общая!I190," 
", Общая!K190," ",Общая!L190)</f>
        <v xml:space="preserve">   
 </v>
      </c>
      <c r="E201" s="18">
        <f>Общая!M190</f>
        <v>0</v>
      </c>
      <c r="F201" s="18">
        <f>Общая!R190</f>
        <v>0</v>
      </c>
      <c r="G201" s="18">
        <f>Общая!N190</f>
        <v>0</v>
      </c>
      <c r="H201" s="48">
        <f>Общая!S190</f>
        <v>0</v>
      </c>
      <c r="I201" s="19">
        <f>Общая!V190</f>
        <v>0</v>
      </c>
    </row>
    <row r="202" spans="2:9" s="11" customFormat="1" ht="80.099999999999994" customHeight="1" x14ac:dyDescent="0.25">
      <c r="B202" s="74">
        <v>188</v>
      </c>
      <c r="C202" s="75">
        <f>Общая!E191</f>
        <v>0</v>
      </c>
      <c r="D202" s="17" t="str">
        <f>CONCATENATE(Общая!G191," ",Общая!H191," ",Общая!I191," 
", Общая!K191," ",Общая!L191)</f>
        <v xml:space="preserve">   
 </v>
      </c>
      <c r="E202" s="18">
        <f>Общая!M191</f>
        <v>0</v>
      </c>
      <c r="F202" s="18">
        <f>Общая!R191</f>
        <v>0</v>
      </c>
      <c r="G202" s="18">
        <f>Общая!N191</f>
        <v>0</v>
      </c>
      <c r="H202" s="48">
        <f>Общая!S191</f>
        <v>0</v>
      </c>
      <c r="I202" s="19">
        <f>Общая!V191</f>
        <v>0</v>
      </c>
    </row>
    <row r="203" spans="2:9" s="11" customFormat="1" ht="80.099999999999994" customHeight="1" x14ac:dyDescent="0.25">
      <c r="B203" s="74">
        <v>189</v>
      </c>
      <c r="C203" s="75">
        <f>Общая!E192</f>
        <v>0</v>
      </c>
      <c r="D203" s="17" t="str">
        <f>CONCATENATE(Общая!G192," ",Общая!H192," ",Общая!I192," 
", Общая!K192," ",Общая!L192)</f>
        <v xml:space="preserve">   
 </v>
      </c>
      <c r="E203" s="18">
        <f>Общая!M192</f>
        <v>0</v>
      </c>
      <c r="F203" s="18">
        <f>Общая!R192</f>
        <v>0</v>
      </c>
      <c r="G203" s="18">
        <f>Общая!N192</f>
        <v>0</v>
      </c>
      <c r="H203" s="48">
        <f>Общая!S192</f>
        <v>0</v>
      </c>
      <c r="I203" s="19">
        <f>Общая!V192</f>
        <v>0</v>
      </c>
    </row>
    <row r="204" spans="2:9" s="11" customFormat="1" ht="80.099999999999994" customHeight="1" x14ac:dyDescent="0.25">
      <c r="B204" s="74">
        <v>190</v>
      </c>
      <c r="C204" s="75">
        <f>Общая!E193</f>
        <v>0</v>
      </c>
      <c r="D204" s="17" t="str">
        <f>CONCATENATE(Общая!G193," ",Общая!H193," ",Общая!I193," 
", Общая!K193," ",Общая!L193)</f>
        <v xml:space="preserve">   
 </v>
      </c>
      <c r="E204" s="18">
        <f>Общая!M193</f>
        <v>0</v>
      </c>
      <c r="F204" s="18">
        <f>Общая!R193</f>
        <v>0</v>
      </c>
      <c r="G204" s="18">
        <f>Общая!N193</f>
        <v>0</v>
      </c>
      <c r="H204" s="48">
        <f>Общая!S193</f>
        <v>0</v>
      </c>
      <c r="I204" s="19">
        <f>Общая!V193</f>
        <v>0</v>
      </c>
    </row>
    <row r="205" spans="2:9" s="11" customFormat="1" ht="80.099999999999994" customHeight="1" x14ac:dyDescent="0.25">
      <c r="B205" s="74">
        <v>191</v>
      </c>
      <c r="C205" s="75">
        <f>Общая!E194</f>
        <v>0</v>
      </c>
      <c r="D205" s="17" t="str">
        <f>CONCATENATE(Общая!G194," ",Общая!H194," ",Общая!I194," 
", Общая!K194," ",Общая!L194)</f>
        <v xml:space="preserve">   
 </v>
      </c>
      <c r="E205" s="18">
        <f>Общая!M194</f>
        <v>0</v>
      </c>
      <c r="F205" s="18">
        <f>Общая!R194</f>
        <v>0</v>
      </c>
      <c r="G205" s="18">
        <f>Общая!N194</f>
        <v>0</v>
      </c>
      <c r="H205" s="48">
        <f>Общая!S194</f>
        <v>0</v>
      </c>
      <c r="I205" s="19">
        <f>Общая!V194</f>
        <v>0</v>
      </c>
    </row>
    <row r="206" spans="2:9" s="11" customFormat="1" ht="80.099999999999994" customHeight="1" x14ac:dyDescent="0.25">
      <c r="B206" s="74">
        <v>192</v>
      </c>
      <c r="C206" s="75">
        <f>Общая!E195</f>
        <v>0</v>
      </c>
      <c r="D206" s="17" t="str">
        <f>CONCATENATE(Общая!G195," ",Общая!H195," ",Общая!I195," 
", Общая!K195," ",Общая!L195)</f>
        <v xml:space="preserve">   
 </v>
      </c>
      <c r="E206" s="18">
        <f>Общая!M195</f>
        <v>0</v>
      </c>
      <c r="F206" s="18">
        <f>Общая!R195</f>
        <v>0</v>
      </c>
      <c r="G206" s="18">
        <f>Общая!N195</f>
        <v>0</v>
      </c>
      <c r="H206" s="48">
        <f>Общая!S195</f>
        <v>0</v>
      </c>
      <c r="I206" s="19">
        <f>Общая!V195</f>
        <v>0</v>
      </c>
    </row>
    <row r="207" spans="2:9" s="11" customFormat="1" ht="80.099999999999994" customHeight="1" x14ac:dyDescent="0.25">
      <c r="B207" s="74">
        <v>193</v>
      </c>
      <c r="C207" s="75">
        <f>Общая!E196</f>
        <v>0</v>
      </c>
      <c r="D207" s="17" t="str">
        <f>CONCATENATE(Общая!G196," ",Общая!H196," ",Общая!I196," 
", Общая!K196," ",Общая!L196)</f>
        <v xml:space="preserve">   
 </v>
      </c>
      <c r="E207" s="18">
        <f>Общая!M196</f>
        <v>0</v>
      </c>
      <c r="F207" s="18">
        <f>Общая!R196</f>
        <v>0</v>
      </c>
      <c r="G207" s="18">
        <f>Общая!N196</f>
        <v>0</v>
      </c>
      <c r="H207" s="48">
        <f>Общая!S196</f>
        <v>0</v>
      </c>
      <c r="I207" s="19">
        <f>Общая!V196</f>
        <v>0</v>
      </c>
    </row>
    <row r="208" spans="2:9" s="11" customFormat="1" ht="80.099999999999994" customHeight="1" x14ac:dyDescent="0.25">
      <c r="B208" s="74">
        <v>194</v>
      </c>
      <c r="C208" s="75">
        <f>Общая!E197</f>
        <v>0</v>
      </c>
      <c r="D208" s="17" t="str">
        <f>CONCATENATE(Общая!G197," ",Общая!H197," ",Общая!I197," 
", Общая!K197," ",Общая!L197)</f>
        <v xml:space="preserve">   
 </v>
      </c>
      <c r="E208" s="18">
        <f>Общая!M197</f>
        <v>0</v>
      </c>
      <c r="F208" s="18">
        <f>Общая!R197</f>
        <v>0</v>
      </c>
      <c r="G208" s="18">
        <f>Общая!N197</f>
        <v>0</v>
      </c>
      <c r="H208" s="48">
        <f>Общая!S197</f>
        <v>0</v>
      </c>
      <c r="I208" s="19">
        <f>Общая!V197</f>
        <v>0</v>
      </c>
    </row>
    <row r="209" spans="2:9" s="11" customFormat="1" ht="80.099999999999994" customHeight="1" x14ac:dyDescent="0.25">
      <c r="B209" s="74">
        <v>195</v>
      </c>
      <c r="C209" s="75">
        <f>Общая!E198</f>
        <v>0</v>
      </c>
      <c r="D209" s="17" t="str">
        <f>CONCATENATE(Общая!G198," ",Общая!H198," ",Общая!I198," 
", Общая!K198," ",Общая!L198)</f>
        <v xml:space="preserve">   
 </v>
      </c>
      <c r="E209" s="18">
        <f>Общая!M198</f>
        <v>0</v>
      </c>
      <c r="F209" s="18">
        <f>Общая!R198</f>
        <v>0</v>
      </c>
      <c r="G209" s="18">
        <f>Общая!N198</f>
        <v>0</v>
      </c>
      <c r="H209" s="48">
        <f>Общая!S198</f>
        <v>0</v>
      </c>
      <c r="I209" s="19">
        <f>Общая!V198</f>
        <v>0</v>
      </c>
    </row>
    <row r="210" spans="2:9" s="11" customFormat="1" ht="80.099999999999994" customHeight="1" x14ac:dyDescent="0.25">
      <c r="B210" s="74">
        <v>196</v>
      </c>
      <c r="C210" s="75">
        <f>Общая!E199</f>
        <v>0</v>
      </c>
      <c r="D210" s="17" t="str">
        <f>CONCATENATE(Общая!G199," ",Общая!H199," ",Общая!I199," 
", Общая!K199," ",Общая!L199)</f>
        <v xml:space="preserve">   
 </v>
      </c>
      <c r="E210" s="18">
        <f>Общая!M199</f>
        <v>0</v>
      </c>
      <c r="F210" s="18">
        <f>Общая!R199</f>
        <v>0</v>
      </c>
      <c r="G210" s="18">
        <f>Общая!N199</f>
        <v>0</v>
      </c>
      <c r="H210" s="48">
        <f>Общая!S199</f>
        <v>0</v>
      </c>
      <c r="I210" s="19">
        <f>Общая!V199</f>
        <v>0</v>
      </c>
    </row>
    <row r="211" spans="2:9" s="11" customFormat="1" ht="80.099999999999994" customHeight="1" x14ac:dyDescent="0.25">
      <c r="B211" s="74">
        <v>197</v>
      </c>
      <c r="C211" s="75">
        <f>Общая!E200</f>
        <v>0</v>
      </c>
      <c r="D211" s="17" t="str">
        <f>CONCATENATE(Общая!G200," ",Общая!H200," ",Общая!I200," 
", Общая!K200," ",Общая!L200)</f>
        <v xml:space="preserve">   
 </v>
      </c>
      <c r="E211" s="18">
        <f>Общая!M200</f>
        <v>0</v>
      </c>
      <c r="F211" s="18">
        <f>Общая!R200</f>
        <v>0</v>
      </c>
      <c r="G211" s="18">
        <f>Общая!N200</f>
        <v>0</v>
      </c>
      <c r="H211" s="48">
        <f>Общая!S200</f>
        <v>0</v>
      </c>
      <c r="I211" s="19">
        <f>Общая!V200</f>
        <v>0</v>
      </c>
    </row>
    <row r="212" spans="2:9" s="11" customFormat="1" ht="80.099999999999994" customHeight="1" x14ac:dyDescent="0.25">
      <c r="B212" s="74">
        <v>198</v>
      </c>
      <c r="C212" s="75">
        <f>Общая!E201</f>
        <v>0</v>
      </c>
      <c r="D212" s="17" t="str">
        <f>CONCATENATE(Общая!G201," ",Общая!H201," ",Общая!I201," 
", Общая!K201," ",Общая!L201)</f>
        <v xml:space="preserve">   
 </v>
      </c>
      <c r="E212" s="18">
        <f>Общая!M201</f>
        <v>0</v>
      </c>
      <c r="F212" s="18">
        <f>Общая!R201</f>
        <v>0</v>
      </c>
      <c r="G212" s="18">
        <f>Общая!N201</f>
        <v>0</v>
      </c>
      <c r="H212" s="48">
        <f>Общая!S201</f>
        <v>0</v>
      </c>
      <c r="I212" s="19">
        <f>Общая!V201</f>
        <v>0</v>
      </c>
    </row>
    <row r="213" spans="2:9" s="11" customFormat="1" ht="80.099999999999994" customHeight="1" x14ac:dyDescent="0.25">
      <c r="B213" s="74">
        <v>199</v>
      </c>
      <c r="C213" s="75">
        <f>Общая!E202</f>
        <v>0</v>
      </c>
      <c r="D213" s="17" t="str">
        <f>CONCATENATE(Общая!G202," ",Общая!H202," ",Общая!I202," 
", Общая!K202," ",Общая!L202)</f>
        <v xml:space="preserve">   
 </v>
      </c>
      <c r="E213" s="18">
        <f>Общая!M202</f>
        <v>0</v>
      </c>
      <c r="F213" s="18">
        <f>Общая!R202</f>
        <v>0</v>
      </c>
      <c r="G213" s="18">
        <f>Общая!N202</f>
        <v>0</v>
      </c>
      <c r="H213" s="48">
        <f>Общая!S202</f>
        <v>0</v>
      </c>
      <c r="I213" s="19">
        <f>Общая!V202</f>
        <v>0</v>
      </c>
    </row>
    <row r="214" spans="2:9" s="11" customFormat="1" ht="80.099999999999994" customHeight="1" x14ac:dyDescent="0.25">
      <c r="B214" s="74">
        <v>200</v>
      </c>
      <c r="C214" s="75">
        <f>Общая!E203</f>
        <v>0</v>
      </c>
      <c r="D214" s="17" t="str">
        <f>CONCATENATE(Общая!G203," ",Общая!H203," ",Общая!I203," 
", Общая!K203," ",Общая!L203)</f>
        <v xml:space="preserve">   
 </v>
      </c>
      <c r="E214" s="18">
        <f>Общая!M203</f>
        <v>0</v>
      </c>
      <c r="F214" s="18">
        <f>Общая!R203</f>
        <v>0</v>
      </c>
      <c r="G214" s="18">
        <f>Общая!N203</f>
        <v>0</v>
      </c>
      <c r="H214" s="48">
        <f>Общая!S203</f>
        <v>0</v>
      </c>
      <c r="I214" s="19">
        <f>Общая!V203</f>
        <v>0</v>
      </c>
    </row>
    <row r="215" spans="2:9" s="11" customFormat="1" ht="80.099999999999994" customHeight="1" x14ac:dyDescent="0.25">
      <c r="B215" s="74">
        <v>201</v>
      </c>
      <c r="C215" s="75">
        <f>Общая!E204</f>
        <v>0</v>
      </c>
      <c r="D215" s="17" t="str">
        <f>CONCATENATE(Общая!G204," ",Общая!H204," ",Общая!I204," 
", Общая!K204," ",Общая!L204)</f>
        <v xml:space="preserve">   
 </v>
      </c>
      <c r="E215" s="18">
        <f>Общая!M204</f>
        <v>0</v>
      </c>
      <c r="F215" s="18">
        <f>Общая!R204</f>
        <v>0</v>
      </c>
      <c r="G215" s="18">
        <f>Общая!N204</f>
        <v>0</v>
      </c>
      <c r="H215" s="48">
        <f>Общая!S204</f>
        <v>0</v>
      </c>
      <c r="I215" s="19">
        <f>Общая!V204</f>
        <v>0</v>
      </c>
    </row>
    <row r="216" spans="2:9" s="11" customFormat="1" ht="80.099999999999994" customHeight="1" x14ac:dyDescent="0.25">
      <c r="B216" s="74">
        <v>202</v>
      </c>
      <c r="C216" s="75">
        <f>Общая!E205</f>
        <v>0</v>
      </c>
      <c r="D216" s="17" t="str">
        <f>CONCATENATE(Общая!G205," ",Общая!H205," ",Общая!I205," 
", Общая!K205," ",Общая!L205)</f>
        <v xml:space="preserve">   
 </v>
      </c>
      <c r="E216" s="18">
        <f>Общая!M205</f>
        <v>0</v>
      </c>
      <c r="F216" s="18">
        <f>Общая!R205</f>
        <v>0</v>
      </c>
      <c r="G216" s="18">
        <f>Общая!N205</f>
        <v>0</v>
      </c>
      <c r="H216" s="48">
        <f>Общая!S205</f>
        <v>0</v>
      </c>
      <c r="I216" s="19">
        <f>Общая!V205</f>
        <v>0</v>
      </c>
    </row>
    <row r="217" spans="2:9" s="11" customFormat="1" ht="80.099999999999994" customHeight="1" x14ac:dyDescent="0.25">
      <c r="B217" s="74">
        <v>203</v>
      </c>
      <c r="C217" s="75">
        <f>Общая!E206</f>
        <v>0</v>
      </c>
      <c r="D217" s="17" t="str">
        <f>CONCATENATE(Общая!G206," ",Общая!H206," ",Общая!I206," 
", Общая!K206," ",Общая!L206)</f>
        <v xml:space="preserve">   
 </v>
      </c>
      <c r="E217" s="18">
        <f>Общая!M206</f>
        <v>0</v>
      </c>
      <c r="F217" s="18">
        <f>Общая!R206</f>
        <v>0</v>
      </c>
      <c r="G217" s="18">
        <f>Общая!N206</f>
        <v>0</v>
      </c>
      <c r="H217" s="48">
        <f>Общая!S206</f>
        <v>0</v>
      </c>
      <c r="I217" s="19">
        <f>Общая!V206</f>
        <v>0</v>
      </c>
    </row>
    <row r="218" spans="2:9" s="11" customFormat="1" ht="80.099999999999994" customHeight="1" x14ac:dyDescent="0.25">
      <c r="B218" s="74">
        <v>204</v>
      </c>
      <c r="C218" s="75">
        <f>Общая!E207</f>
        <v>0</v>
      </c>
      <c r="D218" s="17" t="str">
        <f>CONCATENATE(Общая!G207," ",Общая!H207," ",Общая!I207," 
", Общая!K207," ",Общая!L207)</f>
        <v xml:space="preserve">   
 </v>
      </c>
      <c r="E218" s="18">
        <f>Общая!M207</f>
        <v>0</v>
      </c>
      <c r="F218" s="18">
        <f>Общая!R207</f>
        <v>0</v>
      </c>
      <c r="G218" s="18">
        <f>Общая!N207</f>
        <v>0</v>
      </c>
      <c r="H218" s="48">
        <f>Общая!S207</f>
        <v>0</v>
      </c>
      <c r="I218" s="19">
        <f>Общая!V207</f>
        <v>0</v>
      </c>
    </row>
    <row r="219" spans="2:9" s="11" customFormat="1" ht="80.099999999999994" customHeight="1" x14ac:dyDescent="0.25">
      <c r="B219" s="74">
        <v>205</v>
      </c>
      <c r="C219" s="75">
        <f>Общая!E208</f>
        <v>0</v>
      </c>
      <c r="D219" s="17" t="str">
        <f>CONCATENATE(Общая!G208," ",Общая!H208," ",Общая!I208," 
", Общая!K208," ",Общая!L208)</f>
        <v xml:space="preserve">   
 </v>
      </c>
      <c r="E219" s="18">
        <f>Общая!M208</f>
        <v>0</v>
      </c>
      <c r="F219" s="18">
        <f>Общая!R208</f>
        <v>0</v>
      </c>
      <c r="G219" s="18">
        <f>Общая!N208</f>
        <v>0</v>
      </c>
      <c r="H219" s="48">
        <f>Общая!S208</f>
        <v>0</v>
      </c>
      <c r="I219" s="19">
        <f>Общая!V208</f>
        <v>0</v>
      </c>
    </row>
    <row r="220" spans="2:9" s="11" customFormat="1" ht="80.099999999999994" customHeight="1" x14ac:dyDescent="0.25">
      <c r="B220" s="74">
        <v>206</v>
      </c>
      <c r="C220" s="75">
        <f>Общая!E209</f>
        <v>0</v>
      </c>
      <c r="D220" s="17" t="str">
        <f>CONCATENATE(Общая!G209," ",Общая!H209," ",Общая!I209," 
", Общая!K209," ",Общая!L209)</f>
        <v xml:space="preserve">   
 </v>
      </c>
      <c r="E220" s="18">
        <f>Общая!M209</f>
        <v>0</v>
      </c>
      <c r="F220" s="18">
        <f>Общая!R209</f>
        <v>0</v>
      </c>
      <c r="G220" s="18">
        <f>Общая!N209</f>
        <v>0</v>
      </c>
      <c r="H220" s="48">
        <f>Общая!S209</f>
        <v>0</v>
      </c>
      <c r="I220" s="19">
        <f>Общая!V209</f>
        <v>0</v>
      </c>
    </row>
    <row r="221" spans="2:9" s="11" customFormat="1" ht="80.099999999999994" customHeight="1" x14ac:dyDescent="0.25">
      <c r="B221" s="74">
        <v>207</v>
      </c>
      <c r="C221" s="75">
        <f>Общая!E210</f>
        <v>0</v>
      </c>
      <c r="D221" s="17" t="str">
        <f>CONCATENATE(Общая!G210," ",Общая!H210," ",Общая!I210," 
", Общая!K210," ",Общая!L210)</f>
        <v xml:space="preserve">   
 </v>
      </c>
      <c r="E221" s="18">
        <f>Общая!M210</f>
        <v>0</v>
      </c>
      <c r="F221" s="18">
        <f>Общая!R210</f>
        <v>0</v>
      </c>
      <c r="G221" s="18">
        <f>Общая!N210</f>
        <v>0</v>
      </c>
      <c r="H221" s="48">
        <f>Общая!S210</f>
        <v>0</v>
      </c>
      <c r="I221" s="19">
        <f>Общая!V210</f>
        <v>0</v>
      </c>
    </row>
    <row r="222" spans="2:9" s="11" customFormat="1" ht="80.099999999999994" customHeight="1" x14ac:dyDescent="0.25">
      <c r="B222" s="74">
        <v>208</v>
      </c>
      <c r="C222" s="75">
        <f>Общая!E211</f>
        <v>0</v>
      </c>
      <c r="D222" s="17" t="str">
        <f>CONCATENATE(Общая!G211," ",Общая!H211," ",Общая!I211," 
", Общая!K211," ",Общая!L211)</f>
        <v xml:space="preserve">   
 </v>
      </c>
      <c r="E222" s="18">
        <f>Общая!M211</f>
        <v>0</v>
      </c>
      <c r="F222" s="18">
        <f>Общая!R211</f>
        <v>0</v>
      </c>
      <c r="G222" s="18">
        <f>Общая!N211</f>
        <v>0</v>
      </c>
      <c r="H222" s="48">
        <f>Общая!S211</f>
        <v>0</v>
      </c>
      <c r="I222" s="19">
        <f>Общая!V211</f>
        <v>0</v>
      </c>
    </row>
    <row r="223" spans="2:9" s="11" customFormat="1" ht="80.099999999999994" customHeight="1" x14ac:dyDescent="0.25">
      <c r="B223" s="74">
        <v>209</v>
      </c>
      <c r="C223" s="75">
        <f>Общая!E212</f>
        <v>0</v>
      </c>
      <c r="D223" s="17" t="str">
        <f>CONCATENATE(Общая!G212," ",Общая!H212," ",Общая!I212," 
", Общая!K212," ",Общая!L212)</f>
        <v xml:space="preserve">   
 </v>
      </c>
      <c r="E223" s="18">
        <f>Общая!M212</f>
        <v>0</v>
      </c>
      <c r="F223" s="18">
        <f>Общая!R212</f>
        <v>0</v>
      </c>
      <c r="G223" s="18">
        <f>Общая!N212</f>
        <v>0</v>
      </c>
      <c r="H223" s="48">
        <f>Общая!S212</f>
        <v>0</v>
      </c>
      <c r="I223" s="19">
        <f>Общая!V212</f>
        <v>0</v>
      </c>
    </row>
    <row r="224" spans="2:9" s="11" customFormat="1" ht="80.099999999999994" customHeight="1" x14ac:dyDescent="0.25">
      <c r="B224" s="74">
        <v>210</v>
      </c>
      <c r="C224" s="75">
        <f>Общая!E213</f>
        <v>0</v>
      </c>
      <c r="D224" s="17" t="str">
        <f>CONCATENATE(Общая!G213," ",Общая!H213," ",Общая!I213," 
", Общая!K213," ",Общая!L213)</f>
        <v xml:space="preserve">   
 </v>
      </c>
      <c r="E224" s="18">
        <f>Общая!M213</f>
        <v>0</v>
      </c>
      <c r="F224" s="18">
        <f>Общая!R213</f>
        <v>0</v>
      </c>
      <c r="G224" s="18">
        <f>Общая!N213</f>
        <v>0</v>
      </c>
      <c r="H224" s="48">
        <f>Общая!S213</f>
        <v>0</v>
      </c>
      <c r="I224" s="19">
        <f>Общая!V213</f>
        <v>0</v>
      </c>
    </row>
    <row r="225" spans="2:9" s="11" customFormat="1" ht="80.099999999999994" customHeight="1" x14ac:dyDescent="0.25">
      <c r="B225" s="74">
        <v>211</v>
      </c>
      <c r="C225" s="75">
        <f>Общая!E214</f>
        <v>0</v>
      </c>
      <c r="D225" s="17" t="str">
        <f>CONCATENATE(Общая!G214," ",Общая!H214," ",Общая!I214," 
", Общая!K214," ",Общая!L214)</f>
        <v xml:space="preserve">   
 </v>
      </c>
      <c r="E225" s="18">
        <f>Общая!M214</f>
        <v>0</v>
      </c>
      <c r="F225" s="18">
        <f>Общая!R214</f>
        <v>0</v>
      </c>
      <c r="G225" s="18">
        <f>Общая!N214</f>
        <v>0</v>
      </c>
      <c r="H225" s="48">
        <f>Общая!S214</f>
        <v>0</v>
      </c>
      <c r="I225" s="19">
        <f>Общая!V214</f>
        <v>0</v>
      </c>
    </row>
    <row r="226" spans="2:9" s="11" customFormat="1" ht="80.099999999999994" customHeight="1" x14ac:dyDescent="0.25">
      <c r="B226" s="74">
        <v>212</v>
      </c>
      <c r="C226" s="75">
        <f>Общая!E215</f>
        <v>0</v>
      </c>
      <c r="D226" s="17" t="str">
        <f>CONCATENATE(Общая!G215," ",Общая!H215," ",Общая!I215," 
", Общая!K215," ",Общая!L215)</f>
        <v xml:space="preserve">   
 </v>
      </c>
      <c r="E226" s="18">
        <f>Общая!M215</f>
        <v>0</v>
      </c>
      <c r="F226" s="18">
        <f>Общая!R215</f>
        <v>0</v>
      </c>
      <c r="G226" s="18">
        <f>Общая!N215</f>
        <v>0</v>
      </c>
      <c r="H226" s="48">
        <f>Общая!S215</f>
        <v>0</v>
      </c>
      <c r="I226" s="19">
        <f>Общая!V215</f>
        <v>0</v>
      </c>
    </row>
    <row r="227" spans="2:9" s="11" customFormat="1" ht="80.099999999999994" customHeight="1" x14ac:dyDescent="0.25">
      <c r="B227" s="74">
        <v>213</v>
      </c>
      <c r="C227" s="75">
        <f>Общая!E216</f>
        <v>0</v>
      </c>
      <c r="D227" s="17" t="str">
        <f>CONCATENATE(Общая!G216," ",Общая!H216," ",Общая!I216," 
", Общая!K216," ",Общая!L216)</f>
        <v xml:space="preserve">   
 </v>
      </c>
      <c r="E227" s="18">
        <f>Общая!M216</f>
        <v>0</v>
      </c>
      <c r="F227" s="18">
        <f>Общая!R216</f>
        <v>0</v>
      </c>
      <c r="G227" s="18">
        <f>Общая!N216</f>
        <v>0</v>
      </c>
      <c r="H227" s="48">
        <f>Общая!S216</f>
        <v>0</v>
      </c>
      <c r="I227" s="19">
        <f>Общая!V216</f>
        <v>0</v>
      </c>
    </row>
    <row r="228" spans="2:9" s="11" customFormat="1" ht="80.099999999999994" customHeight="1" x14ac:dyDescent="0.25">
      <c r="B228" s="74">
        <v>214</v>
      </c>
      <c r="C228" s="75">
        <f>Общая!E217</f>
        <v>0</v>
      </c>
      <c r="D228" s="17" t="str">
        <f>CONCATENATE(Общая!G217," ",Общая!H217," ",Общая!I217," 
", Общая!K217," ",Общая!L217)</f>
        <v xml:space="preserve">   
 </v>
      </c>
      <c r="E228" s="18">
        <f>Общая!M217</f>
        <v>0</v>
      </c>
      <c r="F228" s="18">
        <f>Общая!R217</f>
        <v>0</v>
      </c>
      <c r="G228" s="18">
        <f>Общая!N217</f>
        <v>0</v>
      </c>
      <c r="H228" s="48">
        <f>Общая!S217</f>
        <v>0</v>
      </c>
      <c r="I228" s="19">
        <f>Общая!V217</f>
        <v>0</v>
      </c>
    </row>
    <row r="229" spans="2:9" s="11" customFormat="1" ht="80.099999999999994" customHeight="1" x14ac:dyDescent="0.25">
      <c r="B229" s="74">
        <v>215</v>
      </c>
      <c r="C229" s="75">
        <f>Общая!E218</f>
        <v>0</v>
      </c>
      <c r="D229" s="17" t="str">
        <f>CONCATENATE(Общая!G218," ",Общая!H218," ",Общая!I218," 
", Общая!K218," ",Общая!L218)</f>
        <v xml:space="preserve">   
 </v>
      </c>
      <c r="E229" s="18">
        <f>Общая!M218</f>
        <v>0</v>
      </c>
      <c r="F229" s="18">
        <f>Общая!R218</f>
        <v>0</v>
      </c>
      <c r="G229" s="18">
        <f>Общая!N218</f>
        <v>0</v>
      </c>
      <c r="H229" s="48">
        <f>Общая!S218</f>
        <v>0</v>
      </c>
      <c r="I229" s="19">
        <f>Общая!V218</f>
        <v>0</v>
      </c>
    </row>
    <row r="230" spans="2:9" s="11" customFormat="1" ht="80.099999999999994" customHeight="1" x14ac:dyDescent="0.25">
      <c r="B230" s="74">
        <v>216</v>
      </c>
      <c r="C230" s="75">
        <f>Общая!E219</f>
        <v>0</v>
      </c>
      <c r="D230" s="17" t="str">
        <f>CONCATENATE(Общая!G219," ",Общая!H219," ",Общая!I219," 
", Общая!K219," ",Общая!L219)</f>
        <v xml:space="preserve">   
 </v>
      </c>
      <c r="E230" s="18">
        <f>Общая!M219</f>
        <v>0</v>
      </c>
      <c r="F230" s="18">
        <f>Общая!R219</f>
        <v>0</v>
      </c>
      <c r="G230" s="18">
        <f>Общая!N219</f>
        <v>0</v>
      </c>
      <c r="H230" s="48">
        <f>Общая!S219</f>
        <v>0</v>
      </c>
      <c r="I230" s="19">
        <f>Общая!V219</f>
        <v>0</v>
      </c>
    </row>
    <row r="231" spans="2:9" s="11" customFormat="1" ht="80.099999999999994" customHeight="1" x14ac:dyDescent="0.25">
      <c r="B231" s="74">
        <v>217</v>
      </c>
      <c r="C231" s="75">
        <f>Общая!E220</f>
        <v>0</v>
      </c>
      <c r="D231" s="17" t="str">
        <f>CONCATENATE(Общая!G220," ",Общая!H220," ",Общая!I220," 
", Общая!K220," ",Общая!L220)</f>
        <v xml:space="preserve">   
 </v>
      </c>
      <c r="E231" s="18">
        <f>Общая!M220</f>
        <v>0</v>
      </c>
      <c r="F231" s="18">
        <f>Общая!R220</f>
        <v>0</v>
      </c>
      <c r="G231" s="18">
        <f>Общая!N220</f>
        <v>0</v>
      </c>
      <c r="H231" s="48">
        <f>Общая!S220</f>
        <v>0</v>
      </c>
      <c r="I231" s="19">
        <f>Общая!V220</f>
        <v>0</v>
      </c>
    </row>
    <row r="232" spans="2:9" s="11" customFormat="1" ht="80.099999999999994" customHeight="1" x14ac:dyDescent="0.25">
      <c r="B232" s="74">
        <v>218</v>
      </c>
      <c r="C232" s="75">
        <f>Общая!E221</f>
        <v>0</v>
      </c>
      <c r="D232" s="17" t="str">
        <f>CONCATENATE(Общая!G221," ",Общая!H221," ",Общая!I221," 
", Общая!K221," ",Общая!L221)</f>
        <v xml:space="preserve">   
 </v>
      </c>
      <c r="E232" s="18">
        <f>Общая!M221</f>
        <v>0</v>
      </c>
      <c r="F232" s="18">
        <f>Общая!R221</f>
        <v>0</v>
      </c>
      <c r="G232" s="18">
        <f>Общая!N221</f>
        <v>0</v>
      </c>
      <c r="H232" s="48">
        <f>Общая!S221</f>
        <v>0</v>
      </c>
      <c r="I232" s="19">
        <f>Общая!V221</f>
        <v>0</v>
      </c>
    </row>
    <row r="233" spans="2:9" s="11" customFormat="1" ht="80.099999999999994" customHeight="1" x14ac:dyDescent="0.25">
      <c r="B233" s="74">
        <v>219</v>
      </c>
      <c r="C233" s="75">
        <f>Общая!E222</f>
        <v>0</v>
      </c>
      <c r="D233" s="17" t="str">
        <f>CONCATENATE(Общая!G222," ",Общая!H222," ",Общая!I222," 
", Общая!K222," ",Общая!L222)</f>
        <v xml:space="preserve">   
 </v>
      </c>
      <c r="E233" s="18">
        <f>Общая!M222</f>
        <v>0</v>
      </c>
      <c r="F233" s="18">
        <f>Общая!R222</f>
        <v>0</v>
      </c>
      <c r="G233" s="18">
        <f>Общая!N222</f>
        <v>0</v>
      </c>
      <c r="H233" s="48">
        <f>Общая!S222</f>
        <v>0</v>
      </c>
      <c r="I233" s="19">
        <f>Общая!V222</f>
        <v>0</v>
      </c>
    </row>
    <row r="234" spans="2:9" s="11" customFormat="1" ht="80.099999999999994" customHeight="1" x14ac:dyDescent="0.25">
      <c r="B234" s="74">
        <v>220</v>
      </c>
      <c r="C234" s="75">
        <f>Общая!E223</f>
        <v>0</v>
      </c>
      <c r="D234" s="17" t="str">
        <f>CONCATENATE(Общая!G223," ",Общая!H223," ",Общая!I223," 
", Общая!K223," ",Общая!L223)</f>
        <v xml:space="preserve">   
 </v>
      </c>
      <c r="E234" s="18">
        <f>Общая!M223</f>
        <v>0</v>
      </c>
      <c r="F234" s="18">
        <f>Общая!R223</f>
        <v>0</v>
      </c>
      <c r="G234" s="18">
        <f>Общая!N223</f>
        <v>0</v>
      </c>
      <c r="H234" s="48">
        <f>Общая!S223</f>
        <v>0</v>
      </c>
      <c r="I234" s="19">
        <f>Общая!V223</f>
        <v>0</v>
      </c>
    </row>
    <row r="235" spans="2:9" s="11" customFormat="1" ht="80.099999999999994" customHeight="1" x14ac:dyDescent="0.25">
      <c r="B235" s="74">
        <v>221</v>
      </c>
      <c r="C235" s="75">
        <f>Общая!E224</f>
        <v>0</v>
      </c>
      <c r="D235" s="17" t="str">
        <f>CONCATENATE(Общая!G224," ",Общая!H224," ",Общая!I224," 
", Общая!K224," ",Общая!L224)</f>
        <v xml:space="preserve">   
 </v>
      </c>
      <c r="E235" s="18">
        <f>Общая!M224</f>
        <v>0</v>
      </c>
      <c r="F235" s="18">
        <f>Общая!R224</f>
        <v>0</v>
      </c>
      <c r="G235" s="18">
        <f>Общая!N224</f>
        <v>0</v>
      </c>
      <c r="H235" s="48">
        <f>Общая!S224</f>
        <v>0</v>
      </c>
      <c r="I235" s="19">
        <f>Общая!V224</f>
        <v>0</v>
      </c>
    </row>
    <row r="236" spans="2:9" s="11" customFormat="1" ht="80.099999999999994" customHeight="1" x14ac:dyDescent="0.25">
      <c r="B236" s="74">
        <v>222</v>
      </c>
      <c r="C236" s="75">
        <f>Общая!E225</f>
        <v>0</v>
      </c>
      <c r="D236" s="17" t="str">
        <f>CONCATENATE(Общая!G225," ",Общая!H225," ",Общая!I225," 
", Общая!K225," ",Общая!L225)</f>
        <v xml:space="preserve">   
 </v>
      </c>
      <c r="E236" s="18">
        <f>Общая!M225</f>
        <v>0</v>
      </c>
      <c r="F236" s="18">
        <f>Общая!R225</f>
        <v>0</v>
      </c>
      <c r="G236" s="18">
        <f>Общая!N225</f>
        <v>0</v>
      </c>
      <c r="H236" s="48">
        <f>Общая!S225</f>
        <v>0</v>
      </c>
      <c r="I236" s="19">
        <f>Общая!V225</f>
        <v>0</v>
      </c>
    </row>
    <row r="237" spans="2:9" s="11" customFormat="1" ht="80.099999999999994" customHeight="1" x14ac:dyDescent="0.25">
      <c r="B237" s="74">
        <v>223</v>
      </c>
      <c r="C237" s="75">
        <f>Общая!E226</f>
        <v>0</v>
      </c>
      <c r="D237" s="17" t="str">
        <f>CONCATENATE(Общая!G226," ",Общая!H226," ",Общая!I226," 
", Общая!K226," ",Общая!L226)</f>
        <v xml:space="preserve">   
 </v>
      </c>
      <c r="E237" s="18">
        <f>Общая!M226</f>
        <v>0</v>
      </c>
      <c r="F237" s="18">
        <f>Общая!R226</f>
        <v>0</v>
      </c>
      <c r="G237" s="18">
        <f>Общая!N226</f>
        <v>0</v>
      </c>
      <c r="H237" s="48">
        <f>Общая!S226</f>
        <v>0</v>
      </c>
      <c r="I237" s="19">
        <f>Общая!V226</f>
        <v>0</v>
      </c>
    </row>
    <row r="238" spans="2:9" s="11" customFormat="1" ht="80.099999999999994" customHeight="1" x14ac:dyDescent="0.25">
      <c r="B238" s="74">
        <v>224</v>
      </c>
      <c r="C238" s="75">
        <f>Общая!E227</f>
        <v>0</v>
      </c>
      <c r="D238" s="17" t="str">
        <f>CONCATENATE(Общая!G227," ",Общая!H227," ",Общая!I227," 
", Общая!K227," ",Общая!L227)</f>
        <v xml:space="preserve">   
 </v>
      </c>
      <c r="E238" s="18">
        <f>Общая!M227</f>
        <v>0</v>
      </c>
      <c r="F238" s="18">
        <f>Общая!R227</f>
        <v>0</v>
      </c>
      <c r="G238" s="18">
        <f>Общая!N227</f>
        <v>0</v>
      </c>
      <c r="H238" s="48">
        <f>Общая!S227</f>
        <v>0</v>
      </c>
      <c r="I238" s="19">
        <f>Общая!V227</f>
        <v>0</v>
      </c>
    </row>
    <row r="239" spans="2:9" s="11" customFormat="1" ht="80.099999999999994" customHeight="1" x14ac:dyDescent="0.25">
      <c r="B239" s="74">
        <v>225</v>
      </c>
      <c r="C239" s="75">
        <f>Общая!E228</f>
        <v>0</v>
      </c>
      <c r="D239" s="17" t="str">
        <f>CONCATENATE(Общая!G228," ",Общая!H228," ",Общая!I228," 
", Общая!K228," ",Общая!L228)</f>
        <v xml:space="preserve">   
 </v>
      </c>
      <c r="E239" s="18">
        <f>Общая!M228</f>
        <v>0</v>
      </c>
      <c r="F239" s="18">
        <f>Общая!R228</f>
        <v>0</v>
      </c>
      <c r="G239" s="18">
        <f>Общая!N228</f>
        <v>0</v>
      </c>
      <c r="H239" s="48">
        <f>Общая!S228</f>
        <v>0</v>
      </c>
      <c r="I239" s="19">
        <f>Общая!V228</f>
        <v>0</v>
      </c>
    </row>
    <row r="240" spans="2:9" s="11" customFormat="1" ht="80.099999999999994" customHeight="1" x14ac:dyDescent="0.25">
      <c r="B240" s="74">
        <v>226</v>
      </c>
      <c r="C240" s="75">
        <f>Общая!E229</f>
        <v>0</v>
      </c>
      <c r="D240" s="17" t="str">
        <f>CONCATENATE(Общая!G229," ",Общая!H229," ",Общая!I229," 
", Общая!K229," ",Общая!L229)</f>
        <v xml:space="preserve">   
 </v>
      </c>
      <c r="E240" s="18">
        <f>Общая!M229</f>
        <v>0</v>
      </c>
      <c r="F240" s="18">
        <f>Общая!R229</f>
        <v>0</v>
      </c>
      <c r="G240" s="18">
        <f>Общая!N229</f>
        <v>0</v>
      </c>
      <c r="H240" s="48">
        <f>Общая!S229</f>
        <v>0</v>
      </c>
      <c r="I240" s="19">
        <f>Общая!V229</f>
        <v>0</v>
      </c>
    </row>
    <row r="241" spans="2:9" s="11" customFormat="1" ht="80.099999999999994" customHeight="1" x14ac:dyDescent="0.25">
      <c r="B241" s="74">
        <v>227</v>
      </c>
      <c r="C241" s="75">
        <f>Общая!E230</f>
        <v>0</v>
      </c>
      <c r="D241" s="17" t="str">
        <f>CONCATENATE(Общая!G230," ",Общая!H230," ",Общая!I230," 
", Общая!K230," ",Общая!L230)</f>
        <v xml:space="preserve">   
 </v>
      </c>
      <c r="E241" s="18">
        <f>Общая!M230</f>
        <v>0</v>
      </c>
      <c r="F241" s="18">
        <f>Общая!R230</f>
        <v>0</v>
      </c>
      <c r="G241" s="18">
        <f>Общая!N230</f>
        <v>0</v>
      </c>
      <c r="H241" s="48">
        <f>Общая!S230</f>
        <v>0</v>
      </c>
      <c r="I241" s="19">
        <f>Общая!V230</f>
        <v>0</v>
      </c>
    </row>
    <row r="242" spans="2:9" s="11" customFormat="1" ht="80.099999999999994" customHeight="1" x14ac:dyDescent="0.25">
      <c r="B242" s="74">
        <v>228</v>
      </c>
      <c r="C242" s="75">
        <f>Общая!E231</f>
        <v>0</v>
      </c>
      <c r="D242" s="17" t="str">
        <f>CONCATENATE(Общая!G231," ",Общая!H231," ",Общая!I231," 
", Общая!K231," ",Общая!L231)</f>
        <v xml:space="preserve">   
 </v>
      </c>
      <c r="E242" s="18">
        <f>Общая!M231</f>
        <v>0</v>
      </c>
      <c r="F242" s="18">
        <f>Общая!R231</f>
        <v>0</v>
      </c>
      <c r="G242" s="18">
        <f>Общая!N231</f>
        <v>0</v>
      </c>
      <c r="H242" s="48">
        <f>Общая!S231</f>
        <v>0</v>
      </c>
      <c r="I242" s="19">
        <f>Общая!V231</f>
        <v>0</v>
      </c>
    </row>
    <row r="243" spans="2:9" s="11" customFormat="1" ht="80.099999999999994" customHeight="1" x14ac:dyDescent="0.25">
      <c r="B243" s="74">
        <v>229</v>
      </c>
      <c r="C243" s="75">
        <f>Общая!E232</f>
        <v>0</v>
      </c>
      <c r="D243" s="17" t="str">
        <f>CONCATENATE(Общая!G232," ",Общая!H232," ",Общая!I232," 
", Общая!K232," ",Общая!L232)</f>
        <v xml:space="preserve">   
 </v>
      </c>
      <c r="E243" s="18">
        <f>Общая!M232</f>
        <v>0</v>
      </c>
      <c r="F243" s="18">
        <f>Общая!R232</f>
        <v>0</v>
      </c>
      <c r="G243" s="18">
        <f>Общая!N232</f>
        <v>0</v>
      </c>
      <c r="H243" s="48">
        <f>Общая!S232</f>
        <v>0</v>
      </c>
      <c r="I243" s="19">
        <f>Общая!V232</f>
        <v>0</v>
      </c>
    </row>
    <row r="244" spans="2:9" s="11" customFormat="1" ht="80.099999999999994" customHeight="1" x14ac:dyDescent="0.25">
      <c r="B244" s="74">
        <v>230</v>
      </c>
      <c r="C244" s="75">
        <f>Общая!E233</f>
        <v>0</v>
      </c>
      <c r="D244" s="17" t="str">
        <f>CONCATENATE(Общая!G233," ",Общая!H233," ",Общая!I233," 
", Общая!K233," ",Общая!L233)</f>
        <v xml:space="preserve">   
 </v>
      </c>
      <c r="E244" s="18">
        <f>Общая!M233</f>
        <v>0</v>
      </c>
      <c r="F244" s="18">
        <f>Общая!R233</f>
        <v>0</v>
      </c>
      <c r="G244" s="18">
        <f>Общая!N233</f>
        <v>0</v>
      </c>
      <c r="H244" s="48">
        <f>Общая!S233</f>
        <v>0</v>
      </c>
      <c r="I244" s="19">
        <f>Общая!V233</f>
        <v>0</v>
      </c>
    </row>
    <row r="245" spans="2:9" s="11" customFormat="1" ht="80.099999999999994" customHeight="1" x14ac:dyDescent="0.25">
      <c r="B245" s="74">
        <v>231</v>
      </c>
      <c r="C245" s="75">
        <f>Общая!E234</f>
        <v>0</v>
      </c>
      <c r="D245" s="17" t="str">
        <f>CONCATENATE(Общая!G234," ",Общая!H234," ",Общая!I234," 
", Общая!K234," ",Общая!L234)</f>
        <v xml:space="preserve">   
 </v>
      </c>
      <c r="E245" s="18">
        <f>Общая!M234</f>
        <v>0</v>
      </c>
      <c r="F245" s="18">
        <f>Общая!R234</f>
        <v>0</v>
      </c>
      <c r="G245" s="18">
        <f>Общая!N234</f>
        <v>0</v>
      </c>
      <c r="H245" s="48">
        <f>Общая!S234</f>
        <v>0</v>
      </c>
      <c r="I245" s="19">
        <f>Общая!V234</f>
        <v>0</v>
      </c>
    </row>
    <row r="246" spans="2:9" s="11" customFormat="1" ht="80.099999999999994" customHeight="1" x14ac:dyDescent="0.25">
      <c r="B246" s="74">
        <v>232</v>
      </c>
      <c r="C246" s="75">
        <f>Общая!E235</f>
        <v>0</v>
      </c>
      <c r="D246" s="17" t="str">
        <f>CONCATENATE(Общая!G235," ",Общая!H235," ",Общая!I235," 
", Общая!K235," ",Общая!L235)</f>
        <v xml:space="preserve">   
 </v>
      </c>
      <c r="E246" s="18">
        <f>Общая!M235</f>
        <v>0</v>
      </c>
      <c r="F246" s="18">
        <f>Общая!R235</f>
        <v>0</v>
      </c>
      <c r="G246" s="18">
        <f>Общая!N235</f>
        <v>0</v>
      </c>
      <c r="H246" s="48">
        <f>Общая!S235</f>
        <v>0</v>
      </c>
      <c r="I246" s="19">
        <f>Общая!V235</f>
        <v>0</v>
      </c>
    </row>
    <row r="247" spans="2:9" s="11" customFormat="1" ht="80.099999999999994" customHeight="1" x14ac:dyDescent="0.25">
      <c r="B247" s="74">
        <v>233</v>
      </c>
      <c r="C247" s="75">
        <f>Общая!E236</f>
        <v>0</v>
      </c>
      <c r="D247" s="17" t="str">
        <f>CONCATENATE(Общая!G236," ",Общая!H236," ",Общая!I236," 
", Общая!K236," ",Общая!L236)</f>
        <v xml:space="preserve">   
 </v>
      </c>
      <c r="E247" s="18">
        <f>Общая!M236</f>
        <v>0</v>
      </c>
      <c r="F247" s="18">
        <f>Общая!R236</f>
        <v>0</v>
      </c>
      <c r="G247" s="18">
        <f>Общая!N236</f>
        <v>0</v>
      </c>
      <c r="H247" s="48">
        <f>Общая!S236</f>
        <v>0</v>
      </c>
      <c r="I247" s="19">
        <f>Общая!V236</f>
        <v>0</v>
      </c>
    </row>
    <row r="248" spans="2:9" s="11" customFormat="1" ht="80.099999999999994" customHeight="1" x14ac:dyDescent="0.25">
      <c r="B248" s="74">
        <v>234</v>
      </c>
      <c r="C248" s="75">
        <f>Общая!E237</f>
        <v>0</v>
      </c>
      <c r="D248" s="17" t="str">
        <f>CONCATENATE(Общая!G237," ",Общая!H237," ",Общая!I237," 
", Общая!K237," ",Общая!L237)</f>
        <v xml:space="preserve">   
 </v>
      </c>
      <c r="E248" s="18">
        <f>Общая!M237</f>
        <v>0</v>
      </c>
      <c r="F248" s="18">
        <f>Общая!R237</f>
        <v>0</v>
      </c>
      <c r="G248" s="18">
        <f>Общая!N237</f>
        <v>0</v>
      </c>
      <c r="H248" s="48">
        <f>Общая!S237</f>
        <v>0</v>
      </c>
      <c r="I248" s="19">
        <f>Общая!V237</f>
        <v>0</v>
      </c>
    </row>
    <row r="249" spans="2:9" s="43" customFormat="1" ht="27.75" x14ac:dyDescent="0.25">
      <c r="D249" s="44"/>
    </row>
    <row r="250" spans="2:9" s="43" customFormat="1" ht="27.75" x14ac:dyDescent="0.25">
      <c r="D250" s="44" t="s">
        <v>93</v>
      </c>
    </row>
  </sheetData>
  <pageMargins left="0.39370078740157483" right="0.39370078740157483" top="0.19685039370078741" bottom="0.19685039370078741" header="0" footer="0"/>
  <pageSetup paperSize="9" scale="46" fitToHeight="25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9"/>
  <sheetViews>
    <sheetView topLeftCell="A13" zoomScaleNormal="100" workbookViewId="0">
      <selection activeCell="I16" sqref="I16"/>
    </sheetView>
  </sheetViews>
  <sheetFormatPr defaultColWidth="9.140625" defaultRowHeight="15.75" x14ac:dyDescent="0.25"/>
  <cols>
    <col min="1" max="1" width="1.7109375" style="1" customWidth="1"/>
    <col min="2" max="2" width="4.7109375" style="1" customWidth="1"/>
    <col min="3" max="3" width="45" style="1" customWidth="1"/>
    <col min="4" max="4" width="35.85546875" style="1" customWidth="1"/>
    <col min="5" max="5" width="13" style="1" bestFit="1" customWidth="1"/>
    <col min="6" max="6" width="15" style="1" customWidth="1"/>
    <col min="7" max="7" width="8.7109375"/>
    <col min="8" max="8" width="22.7109375" style="1" customWidth="1"/>
    <col min="9" max="16384" width="9.140625" style="1"/>
  </cols>
  <sheetData>
    <row r="1" spans="2:8" x14ac:dyDescent="0.25">
      <c r="G1" s="1"/>
    </row>
    <row r="2" spans="2:8" ht="18.75" x14ac:dyDescent="0.25">
      <c r="D2" s="5" t="s">
        <v>32</v>
      </c>
      <c r="G2" s="1"/>
    </row>
    <row r="3" spans="2:8" ht="18.75" x14ac:dyDescent="0.25">
      <c r="D3" s="2" t="s">
        <v>33</v>
      </c>
      <c r="G3" s="1"/>
    </row>
    <row r="4" spans="2:8" ht="18.75" x14ac:dyDescent="0.25">
      <c r="D4" s="2" t="s">
        <v>40</v>
      </c>
      <c r="G4" s="1"/>
    </row>
    <row r="5" spans="2:8" ht="18.75" x14ac:dyDescent="0.25">
      <c r="D5" s="2" t="s">
        <v>41</v>
      </c>
      <c r="G5" s="1"/>
    </row>
    <row r="7" spans="2:8" ht="31.5" x14ac:dyDescent="0.25">
      <c r="B7" s="4" t="s">
        <v>5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47</v>
      </c>
      <c r="H7" s="4" t="s">
        <v>38</v>
      </c>
    </row>
    <row r="8" spans="2:8" ht="31.5" x14ac:dyDescent="0.25">
      <c r="B8" s="20" t="str">
        <f>CONCATENATE(Общая!B45)</f>
        <v>42</v>
      </c>
      <c r="C8" s="12" t="str">
        <f>CONCATENATE(Общая!G45," ",Общая!H45," ",Общая!I45)</f>
        <v>Заляев Рафик  Расимович</v>
      </c>
      <c r="D8" s="15" t="str">
        <f>Общая!E45</f>
        <v>ООО "ЭСИ"</v>
      </c>
      <c r="E8" s="15" t="s">
        <v>39</v>
      </c>
      <c r="F8" s="14" t="str">
        <f>CONCATENATE(TEXT(Общая!U45,"ДД.ММ.ГГГГ"))</f>
        <v>13.05.2024</v>
      </c>
      <c r="G8" s="38">
        <f>Общая!V45</f>
        <v>0.39583333333333331</v>
      </c>
      <c r="H8" s="42" t="s">
        <v>52</v>
      </c>
    </row>
    <row r="9" spans="2:8" ht="31.5" x14ac:dyDescent="0.25">
      <c r="B9" s="20" t="str">
        <f>CONCATENATE(Общая!B46)</f>
        <v>43</v>
      </c>
      <c r="C9" s="12" t="str">
        <f>CONCATENATE(Общая!G46," ",Общая!H46," ",Общая!I46)</f>
        <v>Никонов Роман Андреевич</v>
      </c>
      <c r="D9" s="15" t="str">
        <f>Общая!E46</f>
        <v>ООО "ЭСИ"</v>
      </c>
      <c r="E9" s="15" t="s">
        <v>39</v>
      </c>
      <c r="F9" s="14" t="str">
        <f>CONCATENATE(TEXT(Общая!U46,"ДД.ММ.ГГГГ"))</f>
        <v>13.05.2024</v>
      </c>
      <c r="G9" s="38">
        <f>Общая!V46</f>
        <v>0.39583333333333331</v>
      </c>
      <c r="H9" s="42" t="s">
        <v>52</v>
      </c>
    </row>
    <row r="10" spans="2:8" ht="31.5" x14ac:dyDescent="0.25">
      <c r="B10" s="20" t="str">
        <f>CONCATENATE(Общая!B47)</f>
        <v>44</v>
      </c>
      <c r="C10" s="12" t="str">
        <f>CONCATENATE(Общая!G47," ",Общая!H47," ",Общая!I47)</f>
        <v>Беликов  Эдуард Владимирович</v>
      </c>
      <c r="D10" s="15" t="str">
        <f>Общая!E47</f>
        <v>МУП "Балашихинские Коммунальные Системы"</v>
      </c>
      <c r="E10" s="15" t="s">
        <v>39</v>
      </c>
      <c r="F10" s="14" t="str">
        <f>CONCATENATE(TEXT(Общая!U47,"ДД.ММ.ГГГГ"))</f>
        <v>13.05.2024</v>
      </c>
      <c r="G10" s="38">
        <f>Общая!V47</f>
        <v>0.41666666666666669</v>
      </c>
      <c r="H10" s="42" t="s">
        <v>52</v>
      </c>
    </row>
    <row r="11" spans="2:8" ht="31.5" x14ac:dyDescent="0.25">
      <c r="B11" s="20" t="str">
        <f>CONCATENATE(Общая!B48)</f>
        <v>45</v>
      </c>
      <c r="C11" s="12" t="str">
        <f>CONCATENATE(Общая!G48," ",Общая!H48," ",Общая!I48)</f>
        <v>Царенков Иван Сергеевич</v>
      </c>
      <c r="D11" s="15" t="str">
        <f>Общая!E48</f>
        <v>ООО "ГЕБАУ"</v>
      </c>
      <c r="E11" s="15" t="s">
        <v>39</v>
      </c>
      <c r="F11" s="14" t="str">
        <f>CONCATENATE(TEXT(Общая!U48,"ДД.ММ.ГГГГ"))</f>
        <v>13.05.2024</v>
      </c>
      <c r="G11" s="38">
        <f>Общая!V48</f>
        <v>0.41666666666666669</v>
      </c>
      <c r="H11" s="42" t="s">
        <v>52</v>
      </c>
    </row>
    <row r="12" spans="2:8" ht="31.5" x14ac:dyDescent="0.25">
      <c r="B12" s="20" t="str">
        <f>CONCATENATE(Общая!B49)</f>
        <v>46</v>
      </c>
      <c r="C12" s="12" t="str">
        <f>CONCATENATE(Общая!G49," ",Общая!H49," ",Общая!I49)</f>
        <v>Шароватов  Алексей Викторович</v>
      </c>
      <c r="D12" s="15" t="str">
        <f>Общая!E49</f>
        <v>ООО "ГЕБАУ"</v>
      </c>
      <c r="E12" s="15" t="s">
        <v>39</v>
      </c>
      <c r="F12" s="14" t="str">
        <f>CONCATENATE(TEXT(Общая!U49,"ДД.ММ.ГГГГ"))</f>
        <v>13.05.2024</v>
      </c>
      <c r="G12" s="38">
        <f>Общая!V49</f>
        <v>0.41666666666666669</v>
      </c>
      <c r="H12" s="42" t="s">
        <v>52</v>
      </c>
    </row>
    <row r="13" spans="2:8" ht="31.5" x14ac:dyDescent="0.25">
      <c r="B13" s="20" t="e">
        <f>CONCATENATE(Общая!#REF!)</f>
        <v>#REF!</v>
      </c>
      <c r="C13" s="12" t="e">
        <f>CONCATENATE(Общая!#REF!," ",Общая!#REF!," ",Общая!#REF!)</f>
        <v>#REF!</v>
      </c>
      <c r="D13" s="15" t="e">
        <f>Общая!#REF!</f>
        <v>#REF!</v>
      </c>
      <c r="E13" s="15" t="s">
        <v>39</v>
      </c>
      <c r="F13" s="14" t="e">
        <f>CONCATENATE(TEXT(Общая!#REF!,"ДД.ММ.ГГГГ"))</f>
        <v>#REF!</v>
      </c>
      <c r="G13" s="38" t="e">
        <f>Общая!#REF!</f>
        <v>#REF!</v>
      </c>
      <c r="H13" s="42" t="s">
        <v>52</v>
      </c>
    </row>
    <row r="14" spans="2:8" ht="31.5" x14ac:dyDescent="0.25">
      <c r="B14" s="20" t="e">
        <f>CONCATENATE(Общая!#REF!)</f>
        <v>#REF!</v>
      </c>
      <c r="C14" s="12" t="e">
        <f>CONCATENATE(Общая!#REF!," ",Общая!#REF!," ",Общая!#REF!)</f>
        <v>#REF!</v>
      </c>
      <c r="D14" s="15" t="e">
        <f>Общая!#REF!</f>
        <v>#REF!</v>
      </c>
      <c r="E14" s="15" t="s">
        <v>39</v>
      </c>
      <c r="F14" s="14" t="e">
        <f>CONCATENATE(TEXT(Общая!#REF!,"ДД.ММ.ГГГГ"))</f>
        <v>#REF!</v>
      </c>
      <c r="G14" s="38" t="e">
        <f>Общая!#REF!</f>
        <v>#REF!</v>
      </c>
      <c r="H14" s="42" t="s">
        <v>52</v>
      </c>
    </row>
    <row r="15" spans="2:8" ht="31.5" x14ac:dyDescent="0.25">
      <c r="B15" s="20" t="e">
        <f>CONCATENATE(Общая!#REF!)</f>
        <v>#REF!</v>
      </c>
      <c r="C15" s="12" t="e">
        <f>CONCATENATE(Общая!#REF!," ",Общая!#REF!," ",Общая!#REF!)</f>
        <v>#REF!</v>
      </c>
      <c r="D15" s="15" t="e">
        <f>Общая!#REF!</f>
        <v>#REF!</v>
      </c>
      <c r="E15" s="15" t="s">
        <v>39</v>
      </c>
      <c r="F15" s="14" t="e">
        <f>CONCATENATE(TEXT(Общая!#REF!,"ДД.ММ.ГГГГ"))</f>
        <v>#REF!</v>
      </c>
      <c r="G15" s="38" t="e">
        <f>Общая!#REF!</f>
        <v>#REF!</v>
      </c>
      <c r="H15" s="42" t="s">
        <v>52</v>
      </c>
    </row>
    <row r="16" spans="2:8" ht="31.5" x14ac:dyDescent="0.25">
      <c r="B16" s="20" t="e">
        <f>CONCATENATE(Общая!#REF!)</f>
        <v>#REF!</v>
      </c>
      <c r="C16" s="12" t="e">
        <f>CONCATENATE(Общая!#REF!," ",Общая!#REF!," ",Общая!#REF!)</f>
        <v>#REF!</v>
      </c>
      <c r="D16" s="15" t="e">
        <f>Общая!#REF!</f>
        <v>#REF!</v>
      </c>
      <c r="E16" s="15" t="s">
        <v>39</v>
      </c>
      <c r="F16" s="14" t="e">
        <f>CONCATENATE(TEXT(Общая!#REF!,"ДД.ММ.ГГГГ"))</f>
        <v>#REF!</v>
      </c>
      <c r="G16" s="38" t="e">
        <f>Общая!#REF!</f>
        <v>#REF!</v>
      </c>
      <c r="H16" s="42" t="s">
        <v>52</v>
      </c>
    </row>
    <row r="17" spans="2:8" ht="31.5" x14ac:dyDescent="0.25">
      <c r="B17" s="20" t="e">
        <f>CONCATENATE(Общая!#REF!)</f>
        <v>#REF!</v>
      </c>
      <c r="C17" s="12" t="e">
        <f>CONCATENATE(Общая!#REF!," ",Общая!#REF!," ",Общая!#REF!)</f>
        <v>#REF!</v>
      </c>
      <c r="D17" s="15" t="e">
        <f>Общая!#REF!</f>
        <v>#REF!</v>
      </c>
      <c r="E17" s="15" t="s">
        <v>39</v>
      </c>
      <c r="F17" s="14" t="e">
        <f>CONCATENATE(TEXT(Общая!#REF!,"ДД.ММ.ГГГГ"))</f>
        <v>#REF!</v>
      </c>
      <c r="G17" s="38" t="e">
        <f>Общая!#REF!</f>
        <v>#REF!</v>
      </c>
      <c r="H17" s="42" t="s">
        <v>52</v>
      </c>
    </row>
    <row r="18" spans="2:8" ht="31.5" x14ac:dyDescent="0.25">
      <c r="B18" s="20" t="e">
        <f>CONCATENATE(Общая!#REF!)</f>
        <v>#REF!</v>
      </c>
      <c r="C18" s="12" t="e">
        <f>CONCATENATE(Общая!#REF!," ",Общая!#REF!," ",Общая!#REF!)</f>
        <v>#REF!</v>
      </c>
      <c r="D18" s="15" t="e">
        <f>Общая!#REF!</f>
        <v>#REF!</v>
      </c>
      <c r="E18" s="15" t="s">
        <v>39</v>
      </c>
      <c r="F18" s="14" t="e">
        <f>CONCATENATE(TEXT(Общая!#REF!,"ДД.ММ.ГГГГ"))</f>
        <v>#REF!</v>
      </c>
      <c r="G18" s="38" t="e">
        <f>Общая!#REF!</f>
        <v>#REF!</v>
      </c>
      <c r="H18" s="42" t="s">
        <v>52</v>
      </c>
    </row>
    <row r="19" spans="2:8" ht="31.5" x14ac:dyDescent="0.25">
      <c r="B19" s="20" t="e">
        <f>CONCATENATE(Общая!#REF!)</f>
        <v>#REF!</v>
      </c>
      <c r="C19" s="12" t="e">
        <f>CONCATENATE(Общая!#REF!," ",Общая!#REF!," ",Общая!#REF!)</f>
        <v>#REF!</v>
      </c>
      <c r="D19" s="15" t="e">
        <f>Общая!#REF!</f>
        <v>#REF!</v>
      </c>
      <c r="E19" s="15" t="s">
        <v>39</v>
      </c>
      <c r="F19" s="14" t="e">
        <f>CONCATENATE(TEXT(Общая!#REF!,"ДД.ММ.ГГГГ"))</f>
        <v>#REF!</v>
      </c>
      <c r="G19" s="38" t="e">
        <f>Общая!#REF!</f>
        <v>#REF!</v>
      </c>
      <c r="H19" s="42" t="s">
        <v>52</v>
      </c>
    </row>
    <row r="20" spans="2:8" ht="31.5" x14ac:dyDescent="0.25">
      <c r="B20" s="20" t="e">
        <f>CONCATENATE(Общая!#REF!)</f>
        <v>#REF!</v>
      </c>
      <c r="C20" s="12" t="e">
        <f>CONCATENATE(Общая!#REF!," ",Общая!#REF!," ",Общая!#REF!)</f>
        <v>#REF!</v>
      </c>
      <c r="D20" s="15" t="e">
        <f>Общая!#REF!</f>
        <v>#REF!</v>
      </c>
      <c r="E20" s="15" t="s">
        <v>39</v>
      </c>
      <c r="F20" s="14" t="e">
        <f>CONCATENATE(TEXT(Общая!#REF!,"ДД.ММ.ГГГГ"))</f>
        <v>#REF!</v>
      </c>
      <c r="G20" s="38" t="e">
        <f>Общая!#REF!</f>
        <v>#REF!</v>
      </c>
      <c r="H20" s="42" t="s">
        <v>52</v>
      </c>
    </row>
    <row r="21" spans="2:8" ht="31.5" x14ac:dyDescent="0.25">
      <c r="B21" s="20" t="e">
        <f>CONCATENATE(Общая!#REF!)</f>
        <v>#REF!</v>
      </c>
      <c r="C21" s="12" t="e">
        <f>CONCATENATE(Общая!#REF!," ",Общая!#REF!," ",Общая!#REF!)</f>
        <v>#REF!</v>
      </c>
      <c r="D21" s="15" t="e">
        <f>Общая!#REF!</f>
        <v>#REF!</v>
      </c>
      <c r="E21" s="15" t="s">
        <v>39</v>
      </c>
      <c r="F21" s="14" t="e">
        <f>CONCATENATE(TEXT(Общая!#REF!,"ДД.ММ.ГГГГ"))</f>
        <v>#REF!</v>
      </c>
      <c r="G21" s="38" t="e">
        <f>Общая!#REF!</f>
        <v>#REF!</v>
      </c>
      <c r="H21" s="42" t="s">
        <v>52</v>
      </c>
    </row>
    <row r="22" spans="2:8" ht="31.5" x14ac:dyDescent="0.25">
      <c r="B22" s="20" t="e">
        <f>CONCATENATE(Общая!#REF!)</f>
        <v>#REF!</v>
      </c>
      <c r="C22" s="12" t="e">
        <f>CONCATENATE(Общая!#REF!," ",Общая!#REF!," ",Общая!#REF!)</f>
        <v>#REF!</v>
      </c>
      <c r="D22" s="15" t="e">
        <f>Общая!#REF!</f>
        <v>#REF!</v>
      </c>
      <c r="E22" s="15" t="s">
        <v>39</v>
      </c>
      <c r="F22" s="14" t="e">
        <f>CONCATENATE(TEXT(Общая!#REF!,"ДД.ММ.ГГГГ"))</f>
        <v>#REF!</v>
      </c>
      <c r="G22" s="38" t="e">
        <f>Общая!#REF!</f>
        <v>#REF!</v>
      </c>
      <c r="H22" s="42" t="s">
        <v>52</v>
      </c>
    </row>
    <row r="23" spans="2:8" ht="31.5" x14ac:dyDescent="0.25">
      <c r="B23" s="20" t="e">
        <f>CONCATENATE(Общая!#REF!)</f>
        <v>#REF!</v>
      </c>
      <c r="C23" s="12" t="e">
        <f>CONCATENATE(Общая!#REF!," ",Общая!#REF!," ",Общая!#REF!)</f>
        <v>#REF!</v>
      </c>
      <c r="D23" s="15" t="e">
        <f>Общая!#REF!</f>
        <v>#REF!</v>
      </c>
      <c r="E23" s="15" t="s">
        <v>39</v>
      </c>
      <c r="F23" s="14" t="e">
        <f>CONCATENATE(TEXT(Общая!#REF!,"ДД.ММ.ГГГГ"))</f>
        <v>#REF!</v>
      </c>
      <c r="G23" s="38" t="e">
        <f>Общая!#REF!</f>
        <v>#REF!</v>
      </c>
      <c r="H23" s="42" t="s">
        <v>52</v>
      </c>
    </row>
    <row r="24" spans="2:8" ht="31.5" x14ac:dyDescent="0.25">
      <c r="B24" s="20" t="e">
        <f>CONCATENATE(Общая!#REF!)</f>
        <v>#REF!</v>
      </c>
      <c r="C24" s="12" t="e">
        <f>CONCATENATE(Общая!#REF!," ",Общая!#REF!," ",Общая!#REF!)</f>
        <v>#REF!</v>
      </c>
      <c r="D24" s="15" t="e">
        <f>Общая!#REF!</f>
        <v>#REF!</v>
      </c>
      <c r="E24" s="15" t="s">
        <v>39</v>
      </c>
      <c r="F24" s="14" t="e">
        <f>CONCATENATE(TEXT(Общая!#REF!,"ДД.ММ.ГГГГ"))</f>
        <v>#REF!</v>
      </c>
      <c r="G24" s="38" t="e">
        <f>Общая!#REF!</f>
        <v>#REF!</v>
      </c>
      <c r="H24" s="42" t="s">
        <v>52</v>
      </c>
    </row>
    <row r="25" spans="2:8" s="57" customFormat="1" ht="31.5" x14ac:dyDescent="0.25">
      <c r="B25" s="20" t="e">
        <f>CONCATENATE(Общая!#REF!)</f>
        <v>#REF!</v>
      </c>
      <c r="C25" s="12" t="e">
        <f>CONCATENATE(Общая!#REF!," ",Общая!#REF!," ",Общая!#REF!)</f>
        <v>#REF!</v>
      </c>
      <c r="D25" s="15" t="e">
        <f>Общая!#REF!</f>
        <v>#REF!</v>
      </c>
      <c r="E25" s="15" t="s">
        <v>39</v>
      </c>
      <c r="F25" s="14" t="e">
        <f>CONCATENATE(TEXT(Общая!#REF!,"ДД.ММ.ГГГГ"))</f>
        <v>#REF!</v>
      </c>
      <c r="G25" s="38" t="e">
        <f>Общая!#REF!</f>
        <v>#REF!</v>
      </c>
      <c r="H25" s="42" t="s">
        <v>52</v>
      </c>
    </row>
    <row r="26" spans="2:8" ht="31.5" x14ac:dyDescent="0.25">
      <c r="B26" s="20" t="e">
        <f>CONCATENATE(Общая!#REF!)</f>
        <v>#REF!</v>
      </c>
      <c r="C26" s="12" t="e">
        <f>CONCATENATE(Общая!#REF!," ",Общая!#REF!," ",Общая!#REF!)</f>
        <v>#REF!</v>
      </c>
      <c r="D26" s="15" t="e">
        <f>Общая!#REF!</f>
        <v>#REF!</v>
      </c>
      <c r="E26" s="15" t="s">
        <v>39</v>
      </c>
      <c r="F26" s="14" t="e">
        <f>CONCATENATE(TEXT(Общая!#REF!,"ДД.ММ.ГГГГ"))</f>
        <v>#REF!</v>
      </c>
      <c r="G26" s="38" t="e">
        <f>Общая!#REF!</f>
        <v>#REF!</v>
      </c>
      <c r="H26" s="42" t="s">
        <v>52</v>
      </c>
    </row>
    <row r="27" spans="2:8" ht="31.5" x14ac:dyDescent="0.25">
      <c r="B27" s="20" t="e">
        <f>CONCATENATE(Общая!#REF!)</f>
        <v>#REF!</v>
      </c>
      <c r="C27" s="12" t="e">
        <f>CONCATENATE(Общая!#REF!," ",Общая!#REF!," ",Общая!#REF!)</f>
        <v>#REF!</v>
      </c>
      <c r="D27" s="15" t="e">
        <f>Общая!#REF!</f>
        <v>#REF!</v>
      </c>
      <c r="E27" s="15" t="s">
        <v>39</v>
      </c>
      <c r="F27" s="14" t="e">
        <f>CONCATENATE(TEXT(Общая!#REF!,"ДД.ММ.ГГГГ"))</f>
        <v>#REF!</v>
      </c>
      <c r="G27" s="38" t="e">
        <f>Общая!#REF!</f>
        <v>#REF!</v>
      </c>
      <c r="H27" s="42" t="s">
        <v>52</v>
      </c>
    </row>
    <row r="28" spans="2:8" ht="31.5" x14ac:dyDescent="0.25">
      <c r="B28" s="20" t="e">
        <f>CONCATENATE(Общая!#REF!)</f>
        <v>#REF!</v>
      </c>
      <c r="C28" s="12" t="e">
        <f>CONCATENATE(Общая!#REF!," ",Общая!#REF!," ",Общая!#REF!)</f>
        <v>#REF!</v>
      </c>
      <c r="D28" s="15" t="e">
        <f>Общая!#REF!</f>
        <v>#REF!</v>
      </c>
      <c r="E28" s="15" t="s">
        <v>39</v>
      </c>
      <c r="F28" s="14" t="e">
        <f>CONCATENATE(TEXT(Общая!#REF!,"ДД.ММ.ГГГГ"))</f>
        <v>#REF!</v>
      </c>
      <c r="G28" s="38" t="e">
        <f>Общая!#REF!</f>
        <v>#REF!</v>
      </c>
      <c r="H28" s="42" t="s">
        <v>52</v>
      </c>
    </row>
    <row r="29" spans="2:8" ht="31.5" x14ac:dyDescent="0.25">
      <c r="B29" s="20" t="e">
        <f>CONCATENATE(Общая!#REF!)</f>
        <v>#REF!</v>
      </c>
      <c r="C29" s="12" t="e">
        <f>CONCATENATE(Общая!#REF!," ",Общая!#REF!," ",Общая!#REF!)</f>
        <v>#REF!</v>
      </c>
      <c r="D29" s="15" t="e">
        <f>Общая!#REF!</f>
        <v>#REF!</v>
      </c>
      <c r="E29" s="15" t="s">
        <v>39</v>
      </c>
      <c r="F29" s="14" t="e">
        <f>CONCATENATE(TEXT(Общая!#REF!,"ДД.ММ.ГГГГ"))</f>
        <v>#REF!</v>
      </c>
      <c r="G29" s="38" t="e">
        <f>Общая!#REF!</f>
        <v>#REF!</v>
      </c>
      <c r="H29" s="42" t="s">
        <v>52</v>
      </c>
    </row>
    <row r="30" spans="2:8" ht="31.5" x14ac:dyDescent="0.25">
      <c r="B30" s="20" t="e">
        <f>CONCATENATE(Общая!#REF!)</f>
        <v>#REF!</v>
      </c>
      <c r="C30" s="12" t="e">
        <f>CONCATENATE(Общая!#REF!," ",Общая!#REF!," ",Общая!#REF!)</f>
        <v>#REF!</v>
      </c>
      <c r="D30" s="15" t="e">
        <f>Общая!#REF!</f>
        <v>#REF!</v>
      </c>
      <c r="E30" s="15" t="s">
        <v>39</v>
      </c>
      <c r="F30" s="14" t="e">
        <f>CONCATENATE(TEXT(Общая!#REF!,"ДД.ММ.ГГГГ"))</f>
        <v>#REF!</v>
      </c>
      <c r="G30" s="38" t="e">
        <f>Общая!#REF!</f>
        <v>#REF!</v>
      </c>
      <c r="H30" s="42" t="s">
        <v>52</v>
      </c>
    </row>
    <row r="31" spans="2:8" ht="31.5" x14ac:dyDescent="0.25">
      <c r="B31" s="20" t="e">
        <f>CONCATENATE(Общая!#REF!)</f>
        <v>#REF!</v>
      </c>
      <c r="C31" s="12" t="e">
        <f>CONCATENATE(Общая!#REF!," ",Общая!#REF!," ",Общая!#REF!)</f>
        <v>#REF!</v>
      </c>
      <c r="D31" s="15" t="e">
        <f>Общая!#REF!</f>
        <v>#REF!</v>
      </c>
      <c r="E31" s="15" t="s">
        <v>39</v>
      </c>
      <c r="F31" s="14" t="e">
        <f>CONCATENATE(TEXT(Общая!#REF!,"ДД.ММ.ГГГГ"))</f>
        <v>#REF!</v>
      </c>
      <c r="G31" s="38" t="e">
        <f>Общая!#REF!</f>
        <v>#REF!</v>
      </c>
      <c r="H31" s="42" t="s">
        <v>52</v>
      </c>
    </row>
    <row r="32" spans="2:8" ht="31.5" x14ac:dyDescent="0.25">
      <c r="B32" s="20" t="e">
        <f>CONCATENATE(Общая!#REF!)</f>
        <v>#REF!</v>
      </c>
      <c r="C32" s="12" t="e">
        <f>CONCATENATE(Общая!#REF!," ",Общая!#REF!," ",Общая!#REF!)</f>
        <v>#REF!</v>
      </c>
      <c r="D32" s="15" t="e">
        <f>Общая!#REF!</f>
        <v>#REF!</v>
      </c>
      <c r="E32" s="15" t="s">
        <v>39</v>
      </c>
      <c r="F32" s="14" t="e">
        <f>CONCATENATE(TEXT(Общая!#REF!,"ДД.ММ.ГГГГ"))</f>
        <v>#REF!</v>
      </c>
      <c r="G32" s="38" t="e">
        <f>Общая!#REF!</f>
        <v>#REF!</v>
      </c>
      <c r="H32" s="42" t="s">
        <v>52</v>
      </c>
    </row>
    <row r="33" spans="2:8" ht="31.5" x14ac:dyDescent="0.25">
      <c r="B33" s="20" t="e">
        <f>CONCATENATE(Общая!#REF!)</f>
        <v>#REF!</v>
      </c>
      <c r="C33" s="12" t="e">
        <f>CONCATENATE(Общая!#REF!," ",Общая!#REF!," ",Общая!#REF!)</f>
        <v>#REF!</v>
      </c>
      <c r="D33" s="15" t="e">
        <f>Общая!#REF!</f>
        <v>#REF!</v>
      </c>
      <c r="E33" s="15" t="s">
        <v>39</v>
      </c>
      <c r="F33" s="14" t="e">
        <f>CONCATENATE(TEXT(Общая!#REF!,"ДД.ММ.ГГГГ"))</f>
        <v>#REF!</v>
      </c>
      <c r="G33" s="38" t="e">
        <f>Общая!#REF!</f>
        <v>#REF!</v>
      </c>
      <c r="H33" s="42" t="s">
        <v>52</v>
      </c>
    </row>
    <row r="34" spans="2:8" ht="31.5" x14ac:dyDescent="0.25">
      <c r="B34" s="20" t="e">
        <f>CONCATENATE(Общая!#REF!)</f>
        <v>#REF!</v>
      </c>
      <c r="C34" s="12" t="e">
        <f>CONCATENATE(Общая!#REF!," ",Общая!#REF!," ",Общая!#REF!)</f>
        <v>#REF!</v>
      </c>
      <c r="D34" s="15" t="e">
        <f>Общая!#REF!</f>
        <v>#REF!</v>
      </c>
      <c r="E34" s="15" t="s">
        <v>39</v>
      </c>
      <c r="F34" s="14" t="e">
        <f>CONCATENATE(TEXT(Общая!#REF!,"ДД.ММ.ГГГГ"))</f>
        <v>#REF!</v>
      </c>
      <c r="G34" s="38" t="e">
        <f>Общая!#REF!</f>
        <v>#REF!</v>
      </c>
      <c r="H34" s="42" t="s">
        <v>52</v>
      </c>
    </row>
    <row r="35" spans="2:8" ht="36" customHeight="1" x14ac:dyDescent="0.25">
      <c r="B35" s="20" t="e">
        <f>CONCATENATE(Общая!#REF!)</f>
        <v>#REF!</v>
      </c>
      <c r="C35" s="12" t="e">
        <f>CONCATENATE(Общая!#REF!," ",Общая!#REF!," ",Общая!#REF!)</f>
        <v>#REF!</v>
      </c>
      <c r="D35" s="15" t="e">
        <f>Общая!#REF!</f>
        <v>#REF!</v>
      </c>
      <c r="E35" s="15" t="s">
        <v>39</v>
      </c>
      <c r="F35" s="14" t="e">
        <f>CONCATENATE(TEXT(Общая!#REF!,"ДД.ММ.ГГГГ"))</f>
        <v>#REF!</v>
      </c>
      <c r="G35" s="38" t="e">
        <f>Общая!#REF!</f>
        <v>#REF!</v>
      </c>
      <c r="H35" s="42" t="s">
        <v>52</v>
      </c>
    </row>
    <row r="36" spans="2:8" ht="39.75" customHeight="1" x14ac:dyDescent="0.25">
      <c r="B36" s="20" t="e">
        <f>CONCATENATE(Общая!#REF!)</f>
        <v>#REF!</v>
      </c>
      <c r="C36" s="12" t="e">
        <f>CONCATENATE(Общая!#REF!," ",Общая!#REF!," ",Общая!#REF!)</f>
        <v>#REF!</v>
      </c>
      <c r="D36" s="15" t="e">
        <f>Общая!#REF!</f>
        <v>#REF!</v>
      </c>
      <c r="E36" s="15" t="s">
        <v>39</v>
      </c>
      <c r="F36" s="14" t="e">
        <f>CONCATENATE(TEXT(Общая!#REF!,"ДД.ММ.ГГГГ"))</f>
        <v>#REF!</v>
      </c>
      <c r="G36" s="38" t="e">
        <f>Общая!#REF!</f>
        <v>#REF!</v>
      </c>
      <c r="H36" s="42" t="s">
        <v>52</v>
      </c>
    </row>
    <row r="37" spans="2:8" ht="31.5" x14ac:dyDescent="0.25">
      <c r="B37" s="20" t="e">
        <f>CONCATENATE(Общая!#REF!)</f>
        <v>#REF!</v>
      </c>
      <c r="C37" s="12" t="e">
        <f>CONCATENATE(Общая!#REF!," ",Общая!#REF!," ",Общая!#REF!)</f>
        <v>#REF!</v>
      </c>
      <c r="D37" s="15" t="e">
        <f>Общая!#REF!</f>
        <v>#REF!</v>
      </c>
      <c r="E37" s="15" t="s">
        <v>39</v>
      </c>
      <c r="F37" s="14" t="e">
        <f>CONCATENATE(TEXT(Общая!#REF!,"ДД.ММ.ГГГГ"))</f>
        <v>#REF!</v>
      </c>
      <c r="G37" s="38" t="e">
        <f>Общая!#REF!</f>
        <v>#REF!</v>
      </c>
      <c r="H37" s="42" t="s">
        <v>52</v>
      </c>
    </row>
    <row r="38" spans="2:8" ht="31.5" x14ac:dyDescent="0.25">
      <c r="B38" s="20" t="e">
        <f>CONCATENATE(Общая!#REF!)</f>
        <v>#REF!</v>
      </c>
      <c r="C38" s="12" t="e">
        <f>CONCATENATE(Общая!#REF!," ",Общая!#REF!," ",Общая!#REF!)</f>
        <v>#REF!</v>
      </c>
      <c r="D38" s="15" t="e">
        <f>Общая!#REF!</f>
        <v>#REF!</v>
      </c>
      <c r="E38" s="15" t="s">
        <v>39</v>
      </c>
      <c r="F38" s="14" t="e">
        <f>CONCATENATE(TEXT(Общая!#REF!,"ДД.ММ.ГГГГ"))</f>
        <v>#REF!</v>
      </c>
      <c r="G38" s="38" t="e">
        <f>Общая!#REF!</f>
        <v>#REF!</v>
      </c>
      <c r="H38" s="42" t="s">
        <v>52</v>
      </c>
    </row>
    <row r="39" spans="2:8" ht="31.5" x14ac:dyDescent="0.25">
      <c r="B39" s="20" t="e">
        <f>CONCATENATE(Общая!#REF!)</f>
        <v>#REF!</v>
      </c>
      <c r="C39" s="12" t="e">
        <f>CONCATENATE(Общая!#REF!," ",Общая!#REF!," ",Общая!#REF!)</f>
        <v>#REF!</v>
      </c>
      <c r="D39" s="15" t="e">
        <f>Общая!#REF!</f>
        <v>#REF!</v>
      </c>
      <c r="E39" s="15" t="s">
        <v>39</v>
      </c>
      <c r="F39" s="14" t="e">
        <f>CONCATENATE(TEXT(Общая!#REF!,"ДД.ММ.ГГГГ"))</f>
        <v>#REF!</v>
      </c>
      <c r="G39" s="38" t="e">
        <f>Общая!#REF!</f>
        <v>#REF!</v>
      </c>
      <c r="H39" s="42" t="s">
        <v>52</v>
      </c>
    </row>
    <row r="40" spans="2:8" ht="31.5" x14ac:dyDescent="0.25">
      <c r="B40" s="20" t="e">
        <f>CONCATENATE(Общая!#REF!)</f>
        <v>#REF!</v>
      </c>
      <c r="C40" s="12" t="e">
        <f>CONCATENATE(Общая!#REF!," ",Общая!#REF!," ",Общая!#REF!)</f>
        <v>#REF!</v>
      </c>
      <c r="D40" s="15" t="e">
        <f>Общая!#REF!</f>
        <v>#REF!</v>
      </c>
      <c r="E40" s="15" t="s">
        <v>39</v>
      </c>
      <c r="F40" s="14" t="e">
        <f>CONCATENATE(TEXT(Общая!#REF!,"ДД.ММ.ГГГГ"))</f>
        <v>#REF!</v>
      </c>
      <c r="G40" s="38" t="e">
        <f>Общая!#REF!</f>
        <v>#REF!</v>
      </c>
      <c r="H40" s="42" t="s">
        <v>52</v>
      </c>
    </row>
    <row r="41" spans="2:8" ht="31.5" x14ac:dyDescent="0.25">
      <c r="B41" s="20" t="e">
        <f>CONCATENATE(Общая!#REF!)</f>
        <v>#REF!</v>
      </c>
      <c r="C41" s="12" t="e">
        <f>CONCATENATE(Общая!#REF!," ",Общая!#REF!," ",Общая!#REF!)</f>
        <v>#REF!</v>
      </c>
      <c r="D41" s="15" t="e">
        <f>Общая!#REF!</f>
        <v>#REF!</v>
      </c>
      <c r="E41" s="15" t="s">
        <v>39</v>
      </c>
      <c r="F41" s="14" t="e">
        <f>CONCATENATE(TEXT(Общая!#REF!,"ДД.ММ.ГГГГ"))</f>
        <v>#REF!</v>
      </c>
      <c r="G41" s="38" t="e">
        <f>Общая!#REF!</f>
        <v>#REF!</v>
      </c>
      <c r="H41" s="42" t="s">
        <v>52</v>
      </c>
    </row>
    <row r="42" spans="2:8" ht="31.5" x14ac:dyDescent="0.25">
      <c r="B42" s="20" t="e">
        <f>CONCATENATE(Общая!#REF!)</f>
        <v>#REF!</v>
      </c>
      <c r="C42" s="12" t="e">
        <f>CONCATENATE(Общая!#REF!," ",Общая!#REF!," ",Общая!#REF!)</f>
        <v>#REF!</v>
      </c>
      <c r="D42" s="15" t="e">
        <f>Общая!#REF!</f>
        <v>#REF!</v>
      </c>
      <c r="E42" s="15" t="s">
        <v>39</v>
      </c>
      <c r="F42" s="14" t="e">
        <f>CONCATENATE(TEXT(Общая!#REF!,"ДД.ММ.ГГГГ"))</f>
        <v>#REF!</v>
      </c>
      <c r="G42" s="38" t="e">
        <f>Общая!#REF!</f>
        <v>#REF!</v>
      </c>
      <c r="H42" s="42" t="s">
        <v>52</v>
      </c>
    </row>
    <row r="43" spans="2:8" ht="31.5" x14ac:dyDescent="0.25">
      <c r="B43" s="20" t="e">
        <f>CONCATENATE(Общая!#REF!)</f>
        <v>#REF!</v>
      </c>
      <c r="C43" s="12" t="e">
        <f>CONCATENATE(Общая!#REF!," ",Общая!#REF!," ",Общая!#REF!)</f>
        <v>#REF!</v>
      </c>
      <c r="D43" s="15" t="e">
        <f>Общая!#REF!</f>
        <v>#REF!</v>
      </c>
      <c r="E43" s="15" t="s">
        <v>39</v>
      </c>
      <c r="F43" s="14" t="e">
        <f>CONCATENATE(TEXT(Общая!#REF!,"ДД.ММ.ГГГГ"))</f>
        <v>#REF!</v>
      </c>
      <c r="G43" s="38" t="e">
        <f>Общая!#REF!</f>
        <v>#REF!</v>
      </c>
      <c r="H43" s="42" t="s">
        <v>52</v>
      </c>
    </row>
    <row r="44" spans="2:8" ht="31.5" x14ac:dyDescent="0.25">
      <c r="B44" s="20" t="e">
        <f>CONCATENATE(Общая!#REF!)</f>
        <v>#REF!</v>
      </c>
      <c r="C44" s="12" t="e">
        <f>CONCATENATE(Общая!#REF!," ",Общая!#REF!," ",Общая!#REF!)</f>
        <v>#REF!</v>
      </c>
      <c r="D44" s="15" t="e">
        <f>Общая!#REF!</f>
        <v>#REF!</v>
      </c>
      <c r="E44" s="15" t="s">
        <v>39</v>
      </c>
      <c r="F44" s="14" t="e">
        <f>CONCATENATE(TEXT(Общая!#REF!,"ДД.ММ.ГГГГ"))</f>
        <v>#REF!</v>
      </c>
      <c r="G44" s="38" t="e">
        <f>Общая!#REF!</f>
        <v>#REF!</v>
      </c>
      <c r="H44" s="42" t="s">
        <v>52</v>
      </c>
    </row>
    <row r="45" spans="2:8" ht="31.5" x14ac:dyDescent="0.25">
      <c r="B45" s="20" t="e">
        <f>CONCATENATE(Общая!#REF!)</f>
        <v>#REF!</v>
      </c>
      <c r="C45" s="12" t="e">
        <f>CONCATENATE(Общая!#REF!," ",Общая!#REF!," ",Общая!#REF!)</f>
        <v>#REF!</v>
      </c>
      <c r="D45" s="15" t="e">
        <f>Общая!#REF!</f>
        <v>#REF!</v>
      </c>
      <c r="E45" s="15" t="s">
        <v>39</v>
      </c>
      <c r="F45" s="14" t="e">
        <f>CONCATENATE(TEXT(Общая!#REF!,"ДД.ММ.ГГГГ"))</f>
        <v>#REF!</v>
      </c>
      <c r="G45" s="38" t="e">
        <f>Общая!#REF!</f>
        <v>#REF!</v>
      </c>
      <c r="H45" s="42" t="s">
        <v>52</v>
      </c>
    </row>
    <row r="46" spans="2:8" ht="31.5" x14ac:dyDescent="0.25">
      <c r="B46" s="20" t="e">
        <f>CONCATENATE(Общая!#REF!)</f>
        <v>#REF!</v>
      </c>
      <c r="C46" s="12" t="e">
        <f>CONCATENATE(Общая!#REF!," ",Общая!#REF!," ",Общая!#REF!)</f>
        <v>#REF!</v>
      </c>
      <c r="D46" s="15" t="e">
        <f>Общая!#REF!</f>
        <v>#REF!</v>
      </c>
      <c r="E46" s="15" t="s">
        <v>39</v>
      </c>
      <c r="F46" s="14" t="e">
        <f>CONCATENATE(TEXT(Общая!#REF!,"ДД.ММ.ГГГГ"))</f>
        <v>#REF!</v>
      </c>
      <c r="G46" s="38" t="e">
        <f>Общая!#REF!</f>
        <v>#REF!</v>
      </c>
      <c r="H46" s="42" t="s">
        <v>52</v>
      </c>
    </row>
    <row r="47" spans="2:8" ht="31.5" x14ac:dyDescent="0.25">
      <c r="B47" s="20" t="e">
        <f>CONCATENATE(Общая!#REF!)</f>
        <v>#REF!</v>
      </c>
      <c r="C47" s="12" t="e">
        <f>CONCATENATE(Общая!#REF!," ",Общая!#REF!," ",Общая!#REF!)</f>
        <v>#REF!</v>
      </c>
      <c r="D47" s="15" t="e">
        <f>Общая!#REF!</f>
        <v>#REF!</v>
      </c>
      <c r="E47" s="15" t="s">
        <v>39</v>
      </c>
      <c r="F47" s="14" t="e">
        <f>CONCATENATE(TEXT(Общая!#REF!,"ДД.ММ.ГГГГ"))</f>
        <v>#REF!</v>
      </c>
      <c r="G47" s="38" t="e">
        <f>Общая!#REF!</f>
        <v>#REF!</v>
      </c>
      <c r="H47" s="42" t="s">
        <v>52</v>
      </c>
    </row>
    <row r="48" spans="2:8" ht="31.5" x14ac:dyDescent="0.25">
      <c r="B48" s="20" t="e">
        <f>CONCATENATE(Общая!#REF!)</f>
        <v>#REF!</v>
      </c>
      <c r="C48" s="12" t="e">
        <f>CONCATENATE(Общая!#REF!," ",Общая!#REF!," ",Общая!#REF!)</f>
        <v>#REF!</v>
      </c>
      <c r="D48" s="15" t="e">
        <f>Общая!#REF!</f>
        <v>#REF!</v>
      </c>
      <c r="E48" s="15" t="s">
        <v>39</v>
      </c>
      <c r="F48" s="14" t="e">
        <f>CONCATENATE(TEXT(Общая!#REF!,"ДД.ММ.ГГГГ"))</f>
        <v>#REF!</v>
      </c>
      <c r="G48" s="38" t="e">
        <f>Общая!#REF!</f>
        <v>#REF!</v>
      </c>
      <c r="H48" s="42" t="s">
        <v>52</v>
      </c>
    </row>
    <row r="49" spans="2:8" ht="31.5" x14ac:dyDescent="0.25">
      <c r="B49" s="20" t="e">
        <f>CONCATENATE(Общая!#REF!)</f>
        <v>#REF!</v>
      </c>
      <c r="C49" s="12" t="e">
        <f>CONCATENATE(Общая!#REF!," ",Общая!#REF!," ",Общая!#REF!)</f>
        <v>#REF!</v>
      </c>
      <c r="D49" s="15" t="e">
        <f>Общая!#REF!</f>
        <v>#REF!</v>
      </c>
      <c r="E49" s="15" t="s">
        <v>39</v>
      </c>
      <c r="F49" s="14" t="e">
        <f>CONCATENATE(TEXT(Общая!#REF!,"ДД.ММ.ГГГГ"))</f>
        <v>#REF!</v>
      </c>
      <c r="G49" s="38" t="e">
        <f>Общая!#REF!</f>
        <v>#REF!</v>
      </c>
      <c r="H49" s="42" t="s">
        <v>52</v>
      </c>
    </row>
    <row r="50" spans="2:8" ht="31.5" x14ac:dyDescent="0.25">
      <c r="B50" s="20" t="e">
        <f>CONCATENATE(Общая!#REF!)</f>
        <v>#REF!</v>
      </c>
      <c r="C50" s="12" t="e">
        <f>CONCATENATE(Общая!#REF!," ",Общая!#REF!," ",Общая!#REF!)</f>
        <v>#REF!</v>
      </c>
      <c r="D50" s="15" t="e">
        <f>Общая!#REF!</f>
        <v>#REF!</v>
      </c>
      <c r="E50" s="15" t="s">
        <v>39</v>
      </c>
      <c r="F50" s="14" t="e">
        <f>CONCATENATE(TEXT(Общая!#REF!,"ДД.ММ.ГГГГ"))</f>
        <v>#REF!</v>
      </c>
      <c r="G50" s="38" t="e">
        <f>Общая!#REF!</f>
        <v>#REF!</v>
      </c>
      <c r="H50" s="42" t="s">
        <v>52</v>
      </c>
    </row>
    <row r="51" spans="2:8" ht="31.5" x14ac:dyDescent="0.25">
      <c r="B51" s="20" t="e">
        <f>CONCATENATE(Общая!#REF!)</f>
        <v>#REF!</v>
      </c>
      <c r="C51" s="12" t="e">
        <f>CONCATENATE(Общая!#REF!," ",Общая!#REF!," ",Общая!#REF!)</f>
        <v>#REF!</v>
      </c>
      <c r="D51" s="15" t="e">
        <f>Общая!#REF!</f>
        <v>#REF!</v>
      </c>
      <c r="E51" s="15" t="s">
        <v>39</v>
      </c>
      <c r="F51" s="14" t="e">
        <f>CONCATENATE(TEXT(Общая!#REF!,"ДД.ММ.ГГГГ"))</f>
        <v>#REF!</v>
      </c>
      <c r="G51" s="38" t="e">
        <f>Общая!#REF!</f>
        <v>#REF!</v>
      </c>
      <c r="H51" s="42" t="s">
        <v>52</v>
      </c>
    </row>
    <row r="52" spans="2:8" ht="39" customHeight="1" x14ac:dyDescent="0.25">
      <c r="B52" s="20" t="e">
        <f>CONCATENATE(Общая!#REF!)</f>
        <v>#REF!</v>
      </c>
      <c r="C52" s="12" t="e">
        <f>CONCATENATE(Общая!#REF!," ",Общая!#REF!," ",Общая!#REF!)</f>
        <v>#REF!</v>
      </c>
      <c r="D52" s="15" t="e">
        <f>Общая!#REF!</f>
        <v>#REF!</v>
      </c>
      <c r="E52" s="15" t="s">
        <v>39</v>
      </c>
      <c r="F52" s="14" t="e">
        <f>CONCATENATE(TEXT(Общая!#REF!,"ДД.ММ.ГГГГ"))</f>
        <v>#REF!</v>
      </c>
      <c r="G52" s="38" t="e">
        <f>Общая!#REF!</f>
        <v>#REF!</v>
      </c>
      <c r="H52" s="42" t="s">
        <v>52</v>
      </c>
    </row>
    <row r="53" spans="2:8" ht="31.5" x14ac:dyDescent="0.25">
      <c r="B53" s="20" t="e">
        <f>CONCATENATE(Общая!#REF!)</f>
        <v>#REF!</v>
      </c>
      <c r="C53" s="12" t="e">
        <f>CONCATENATE(Общая!#REF!," ",Общая!#REF!," ",Общая!#REF!)</f>
        <v>#REF!</v>
      </c>
      <c r="D53" s="15" t="e">
        <f>Общая!#REF!</f>
        <v>#REF!</v>
      </c>
      <c r="E53" s="15" t="s">
        <v>39</v>
      </c>
      <c r="F53" s="14" t="e">
        <f>CONCATENATE(TEXT(Общая!#REF!,"ДД.ММ.ГГГГ"))</f>
        <v>#REF!</v>
      </c>
      <c r="G53" s="38" t="e">
        <f>Общая!#REF!</f>
        <v>#REF!</v>
      </c>
      <c r="H53" s="42" t="s">
        <v>52</v>
      </c>
    </row>
    <row r="54" spans="2:8" ht="31.5" x14ac:dyDescent="0.25">
      <c r="B54" s="20" t="e">
        <f>CONCATENATE(Общая!#REF!)</f>
        <v>#REF!</v>
      </c>
      <c r="C54" s="12" t="e">
        <f>CONCATENATE(Общая!#REF!," ",Общая!#REF!," ",Общая!#REF!)</f>
        <v>#REF!</v>
      </c>
      <c r="D54" s="15" t="e">
        <f>Общая!#REF!</f>
        <v>#REF!</v>
      </c>
      <c r="E54" s="15" t="s">
        <v>39</v>
      </c>
      <c r="F54" s="14" t="e">
        <f>CONCATENATE(TEXT(Общая!#REF!,"ДД.ММ.ГГГГ"))</f>
        <v>#REF!</v>
      </c>
      <c r="G54" s="38" t="e">
        <f>Общая!#REF!</f>
        <v>#REF!</v>
      </c>
      <c r="H54" s="42" t="s">
        <v>52</v>
      </c>
    </row>
    <row r="55" spans="2:8" ht="31.5" x14ac:dyDescent="0.25">
      <c r="B55" s="20" t="e">
        <f>CONCATENATE(Общая!#REF!)</f>
        <v>#REF!</v>
      </c>
      <c r="C55" s="12" t="e">
        <f>CONCATENATE(Общая!#REF!," ",Общая!#REF!," ",Общая!#REF!)</f>
        <v>#REF!</v>
      </c>
      <c r="D55" s="15" t="e">
        <f>Общая!#REF!</f>
        <v>#REF!</v>
      </c>
      <c r="E55" s="15" t="s">
        <v>39</v>
      </c>
      <c r="F55" s="14" t="e">
        <f>CONCATENATE(TEXT(Общая!#REF!,"ДД.ММ.ГГГГ"))</f>
        <v>#REF!</v>
      </c>
      <c r="G55" s="38" t="e">
        <f>Общая!#REF!</f>
        <v>#REF!</v>
      </c>
      <c r="H55" s="42" t="s">
        <v>52</v>
      </c>
    </row>
    <row r="56" spans="2:8" ht="31.5" x14ac:dyDescent="0.25">
      <c r="B56" s="20" t="e">
        <f>CONCATENATE(Общая!#REF!)</f>
        <v>#REF!</v>
      </c>
      <c r="C56" s="12" t="e">
        <f>CONCATENATE(Общая!#REF!," ",Общая!#REF!," ",Общая!#REF!)</f>
        <v>#REF!</v>
      </c>
      <c r="D56" s="15" t="e">
        <f>Общая!#REF!</f>
        <v>#REF!</v>
      </c>
      <c r="E56" s="15" t="s">
        <v>39</v>
      </c>
      <c r="F56" s="14" t="e">
        <f>CONCATENATE(TEXT(Общая!#REF!,"ДД.ММ.ГГГГ"))</f>
        <v>#REF!</v>
      </c>
      <c r="G56" s="38" t="e">
        <f>Общая!#REF!</f>
        <v>#REF!</v>
      </c>
      <c r="H56" s="42" t="s">
        <v>52</v>
      </c>
    </row>
    <row r="57" spans="2:8" ht="31.5" x14ac:dyDescent="0.25">
      <c r="B57" s="20" t="e">
        <f>CONCATENATE(Общая!#REF!)</f>
        <v>#REF!</v>
      </c>
      <c r="C57" s="12" t="e">
        <f>CONCATENATE(Общая!#REF!," ",Общая!#REF!," ",Общая!#REF!)</f>
        <v>#REF!</v>
      </c>
      <c r="D57" s="15" t="e">
        <f>Общая!#REF!</f>
        <v>#REF!</v>
      </c>
      <c r="E57" s="15" t="s">
        <v>39</v>
      </c>
      <c r="F57" s="14" t="e">
        <f>CONCATENATE(TEXT(Общая!#REF!,"ДД.ММ.ГГГГ"))</f>
        <v>#REF!</v>
      </c>
      <c r="G57" s="38" t="e">
        <f>Общая!#REF!</f>
        <v>#REF!</v>
      </c>
      <c r="H57" s="42" t="s">
        <v>52</v>
      </c>
    </row>
    <row r="58" spans="2:8" ht="31.5" x14ac:dyDescent="0.25">
      <c r="B58" s="20" t="e">
        <f>CONCATENATE(Общая!#REF!)</f>
        <v>#REF!</v>
      </c>
      <c r="C58" s="12" t="e">
        <f>CONCATENATE(Общая!#REF!," ",Общая!#REF!," ",Общая!#REF!)</f>
        <v>#REF!</v>
      </c>
      <c r="D58" s="15" t="e">
        <f>Общая!#REF!</f>
        <v>#REF!</v>
      </c>
      <c r="E58" s="15" t="s">
        <v>39</v>
      </c>
      <c r="F58" s="14" t="e">
        <f>CONCATENATE(TEXT(Общая!#REF!,"ДД.ММ.ГГГГ"))</f>
        <v>#REF!</v>
      </c>
      <c r="G58" s="38" t="e">
        <f>Общая!#REF!</f>
        <v>#REF!</v>
      </c>
      <c r="H58" s="42" t="s">
        <v>52</v>
      </c>
    </row>
    <row r="59" spans="2:8" ht="31.5" x14ac:dyDescent="0.25">
      <c r="B59" s="20" t="e">
        <f>CONCATENATE(Общая!#REF!)</f>
        <v>#REF!</v>
      </c>
      <c r="C59" s="12" t="e">
        <f>CONCATENATE(Общая!#REF!," ",Общая!#REF!," ",Общая!#REF!)</f>
        <v>#REF!</v>
      </c>
      <c r="D59" s="15" t="e">
        <f>Общая!#REF!</f>
        <v>#REF!</v>
      </c>
      <c r="E59" s="15" t="s">
        <v>39</v>
      </c>
      <c r="F59" s="14" t="e">
        <f>CONCATENATE(TEXT(Общая!#REF!,"ДД.ММ.ГГГГ"))</f>
        <v>#REF!</v>
      </c>
      <c r="G59" s="38" t="e">
        <f>Общая!#REF!</f>
        <v>#REF!</v>
      </c>
      <c r="H59" s="42" t="s">
        <v>52</v>
      </c>
    </row>
    <row r="60" spans="2:8" ht="31.5" x14ac:dyDescent="0.25">
      <c r="B60" s="20" t="e">
        <f>CONCATENATE(Общая!#REF!)</f>
        <v>#REF!</v>
      </c>
      <c r="C60" s="12" t="e">
        <f>CONCATENATE(Общая!#REF!," ",Общая!#REF!," ",Общая!#REF!)</f>
        <v>#REF!</v>
      </c>
      <c r="D60" s="15" t="e">
        <f>Общая!#REF!</f>
        <v>#REF!</v>
      </c>
      <c r="E60" s="15" t="s">
        <v>39</v>
      </c>
      <c r="F60" s="14" t="e">
        <f>CONCATENATE(TEXT(Общая!#REF!,"ДД.ММ.ГГГГ"))</f>
        <v>#REF!</v>
      </c>
      <c r="G60" s="38" t="e">
        <f>Общая!#REF!</f>
        <v>#REF!</v>
      </c>
      <c r="H60" s="42" t="s">
        <v>52</v>
      </c>
    </row>
    <row r="61" spans="2:8" ht="31.5" x14ac:dyDescent="0.25">
      <c r="B61" s="20" t="e">
        <f>CONCATENATE(Общая!#REF!)</f>
        <v>#REF!</v>
      </c>
      <c r="C61" s="12" t="e">
        <f>CONCATENATE(Общая!#REF!," ",Общая!#REF!," ",Общая!#REF!)</f>
        <v>#REF!</v>
      </c>
      <c r="D61" s="15" t="e">
        <f>Общая!#REF!</f>
        <v>#REF!</v>
      </c>
      <c r="E61" s="15" t="s">
        <v>39</v>
      </c>
      <c r="F61" s="14" t="e">
        <f>CONCATENATE(TEXT(Общая!#REF!,"ДД.ММ.ГГГГ"))</f>
        <v>#REF!</v>
      </c>
      <c r="G61" s="38" t="e">
        <f>Общая!#REF!</f>
        <v>#REF!</v>
      </c>
      <c r="H61" s="42" t="s">
        <v>52</v>
      </c>
    </row>
    <row r="62" spans="2:8" ht="31.5" x14ac:dyDescent="0.25">
      <c r="B62" s="20" t="e">
        <f>CONCATENATE(Общая!#REF!)</f>
        <v>#REF!</v>
      </c>
      <c r="C62" s="12" t="e">
        <f>CONCATENATE(Общая!#REF!," ",Общая!#REF!," ",Общая!#REF!)</f>
        <v>#REF!</v>
      </c>
      <c r="D62" s="15" t="e">
        <f>Общая!#REF!</f>
        <v>#REF!</v>
      </c>
      <c r="E62" s="15" t="s">
        <v>39</v>
      </c>
      <c r="F62" s="14" t="e">
        <f>CONCATENATE(TEXT(Общая!#REF!,"ДД.ММ.ГГГГ"))</f>
        <v>#REF!</v>
      </c>
      <c r="G62" s="38" t="e">
        <f>Общая!#REF!</f>
        <v>#REF!</v>
      </c>
      <c r="H62" s="42" t="s">
        <v>52</v>
      </c>
    </row>
    <row r="63" spans="2:8" ht="31.5" x14ac:dyDescent="0.25">
      <c r="B63" s="20" t="e">
        <f>CONCATENATE(Общая!#REF!)</f>
        <v>#REF!</v>
      </c>
      <c r="C63" s="12" t="e">
        <f>CONCATENATE(Общая!#REF!," ",Общая!#REF!," ",Общая!#REF!)</f>
        <v>#REF!</v>
      </c>
      <c r="D63" s="15" t="e">
        <f>Общая!#REF!</f>
        <v>#REF!</v>
      </c>
      <c r="E63" s="15" t="s">
        <v>39</v>
      </c>
      <c r="F63" s="14" t="e">
        <f>CONCATENATE(TEXT(Общая!#REF!,"ДД.ММ.ГГГГ"))</f>
        <v>#REF!</v>
      </c>
      <c r="G63" s="38" t="e">
        <f>Общая!#REF!</f>
        <v>#REF!</v>
      </c>
      <c r="H63" s="42" t="s">
        <v>52</v>
      </c>
    </row>
    <row r="64" spans="2:8" ht="31.5" x14ac:dyDescent="0.25">
      <c r="B64" s="20" t="e">
        <f>CONCATENATE(Общая!#REF!)</f>
        <v>#REF!</v>
      </c>
      <c r="C64" s="12" t="e">
        <f>CONCATENATE(Общая!#REF!," ",Общая!#REF!," ",Общая!#REF!)</f>
        <v>#REF!</v>
      </c>
      <c r="D64" s="15" t="e">
        <f>Общая!#REF!</f>
        <v>#REF!</v>
      </c>
      <c r="E64" s="15" t="s">
        <v>39</v>
      </c>
      <c r="F64" s="14" t="e">
        <f>CONCATENATE(TEXT(Общая!#REF!,"ДД.ММ.ГГГГ"))</f>
        <v>#REF!</v>
      </c>
      <c r="G64" s="38" t="e">
        <f>Общая!#REF!</f>
        <v>#REF!</v>
      </c>
      <c r="H64" s="42" t="s">
        <v>52</v>
      </c>
    </row>
    <row r="65" spans="2:8" ht="31.5" x14ac:dyDescent="0.25">
      <c r="B65" s="20" t="e">
        <f>CONCATENATE(Общая!#REF!)</f>
        <v>#REF!</v>
      </c>
      <c r="C65" s="12" t="e">
        <f>CONCATENATE(Общая!#REF!," ",Общая!#REF!," ",Общая!#REF!)</f>
        <v>#REF!</v>
      </c>
      <c r="D65" s="15" t="e">
        <f>Общая!#REF!</f>
        <v>#REF!</v>
      </c>
      <c r="E65" s="15" t="s">
        <v>39</v>
      </c>
      <c r="F65" s="14" t="e">
        <f>CONCATENATE(TEXT(Общая!#REF!,"ДД.ММ.ГГГГ"))</f>
        <v>#REF!</v>
      </c>
      <c r="G65" s="38" t="e">
        <f>Общая!#REF!</f>
        <v>#REF!</v>
      </c>
      <c r="H65" s="42" t="s">
        <v>52</v>
      </c>
    </row>
    <row r="66" spans="2:8" ht="31.5" x14ac:dyDescent="0.25">
      <c r="B66" s="20" t="e">
        <f>CONCATENATE(Общая!#REF!)</f>
        <v>#REF!</v>
      </c>
      <c r="C66" s="12" t="e">
        <f>CONCATENATE(Общая!#REF!," ",Общая!#REF!," ",Общая!#REF!)</f>
        <v>#REF!</v>
      </c>
      <c r="D66" s="15" t="e">
        <f>Общая!#REF!</f>
        <v>#REF!</v>
      </c>
      <c r="E66" s="15" t="s">
        <v>39</v>
      </c>
      <c r="F66" s="14" t="e">
        <f>CONCATENATE(TEXT(Общая!#REF!,"ДД.ММ.ГГГГ"))</f>
        <v>#REF!</v>
      </c>
      <c r="G66" s="38" t="e">
        <f>Общая!#REF!</f>
        <v>#REF!</v>
      </c>
      <c r="H66" s="42" t="s">
        <v>52</v>
      </c>
    </row>
    <row r="67" spans="2:8" ht="31.5" x14ac:dyDescent="0.25">
      <c r="B67" s="20" t="e">
        <f>CONCATENATE(Общая!#REF!)</f>
        <v>#REF!</v>
      </c>
      <c r="C67" s="12" t="e">
        <f>CONCATENATE(Общая!#REF!," ",Общая!#REF!," ",Общая!#REF!)</f>
        <v>#REF!</v>
      </c>
      <c r="D67" s="15" t="e">
        <f>Общая!#REF!</f>
        <v>#REF!</v>
      </c>
      <c r="E67" s="15" t="s">
        <v>39</v>
      </c>
      <c r="F67" s="14" t="e">
        <f>CONCATENATE(TEXT(Общая!#REF!,"ДД.ММ.ГГГГ"))</f>
        <v>#REF!</v>
      </c>
      <c r="G67" s="38" t="e">
        <f>Общая!#REF!</f>
        <v>#REF!</v>
      </c>
      <c r="H67" s="42" t="s">
        <v>52</v>
      </c>
    </row>
    <row r="68" spans="2:8" ht="31.5" x14ac:dyDescent="0.25">
      <c r="B68" s="20" t="e">
        <f>CONCATENATE(Общая!#REF!)</f>
        <v>#REF!</v>
      </c>
      <c r="C68" s="12" t="e">
        <f>CONCATENATE(Общая!#REF!," ",Общая!#REF!," ",Общая!#REF!)</f>
        <v>#REF!</v>
      </c>
      <c r="D68" s="15" t="e">
        <f>Общая!#REF!</f>
        <v>#REF!</v>
      </c>
      <c r="E68" s="15" t="s">
        <v>39</v>
      </c>
      <c r="F68" s="14" t="e">
        <f>CONCATENATE(TEXT(Общая!#REF!,"ДД.ММ.ГГГГ"))</f>
        <v>#REF!</v>
      </c>
      <c r="G68" s="38" t="e">
        <f>Общая!#REF!</f>
        <v>#REF!</v>
      </c>
      <c r="H68" s="42" t="s">
        <v>52</v>
      </c>
    </row>
    <row r="69" spans="2:8" ht="31.5" x14ac:dyDescent="0.25">
      <c r="B69" s="20" t="e">
        <f>CONCATENATE(Общая!#REF!)</f>
        <v>#REF!</v>
      </c>
      <c r="C69" s="12" t="e">
        <f>CONCATENATE(Общая!#REF!," ",Общая!#REF!," ",Общая!#REF!)</f>
        <v>#REF!</v>
      </c>
      <c r="D69" s="15" t="e">
        <f>Общая!#REF!</f>
        <v>#REF!</v>
      </c>
      <c r="E69" s="15" t="s">
        <v>39</v>
      </c>
      <c r="F69" s="14" t="e">
        <f>CONCATENATE(TEXT(Общая!#REF!,"ДД.ММ.ГГГГ"))</f>
        <v>#REF!</v>
      </c>
      <c r="G69" s="38" t="e">
        <f>Общая!#REF!</f>
        <v>#REF!</v>
      </c>
      <c r="H69" s="42" t="s">
        <v>52</v>
      </c>
    </row>
    <row r="70" spans="2:8" ht="31.5" x14ac:dyDescent="0.25">
      <c r="B70" s="20" t="e">
        <f>CONCATENATE(Общая!#REF!)</f>
        <v>#REF!</v>
      </c>
      <c r="C70" s="12" t="e">
        <f>CONCATENATE(Общая!#REF!," ",Общая!#REF!," ",Общая!#REF!)</f>
        <v>#REF!</v>
      </c>
      <c r="D70" s="15" t="e">
        <f>Общая!#REF!</f>
        <v>#REF!</v>
      </c>
      <c r="E70" s="15" t="s">
        <v>39</v>
      </c>
      <c r="F70" s="14" t="e">
        <f>CONCATENATE(TEXT(Общая!#REF!,"ДД.ММ.ГГГГ"))</f>
        <v>#REF!</v>
      </c>
      <c r="G70" s="38" t="e">
        <f>Общая!#REF!</f>
        <v>#REF!</v>
      </c>
      <c r="H70" s="42" t="s">
        <v>52</v>
      </c>
    </row>
    <row r="71" spans="2:8" ht="31.5" x14ac:dyDescent="0.25">
      <c r="B71" s="20" t="e">
        <f>CONCATENATE(Общая!#REF!)</f>
        <v>#REF!</v>
      </c>
      <c r="C71" s="12" t="e">
        <f>CONCATENATE(Общая!#REF!," ",Общая!#REF!," ",Общая!#REF!)</f>
        <v>#REF!</v>
      </c>
      <c r="D71" s="15" t="e">
        <f>Общая!#REF!</f>
        <v>#REF!</v>
      </c>
      <c r="E71" s="15" t="s">
        <v>39</v>
      </c>
      <c r="F71" s="14" t="e">
        <f>CONCATENATE(TEXT(Общая!#REF!,"ДД.ММ.ГГГГ"))</f>
        <v>#REF!</v>
      </c>
      <c r="G71" s="38" t="e">
        <f>Общая!#REF!</f>
        <v>#REF!</v>
      </c>
      <c r="H71" s="42" t="s">
        <v>52</v>
      </c>
    </row>
    <row r="72" spans="2:8" ht="31.5" x14ac:dyDescent="0.25">
      <c r="B72" s="20" t="e">
        <f>CONCATENATE(Общая!#REF!)</f>
        <v>#REF!</v>
      </c>
      <c r="C72" s="12" t="e">
        <f>CONCATENATE(Общая!#REF!," ",Общая!#REF!," ",Общая!#REF!)</f>
        <v>#REF!</v>
      </c>
      <c r="D72" s="15" t="e">
        <f>Общая!#REF!</f>
        <v>#REF!</v>
      </c>
      <c r="E72" s="15" t="s">
        <v>39</v>
      </c>
      <c r="F72" s="14" t="e">
        <f>CONCATENATE(TEXT(Общая!#REF!,"ДД.ММ.ГГГГ"))</f>
        <v>#REF!</v>
      </c>
      <c r="G72" s="38" t="e">
        <f>Общая!#REF!</f>
        <v>#REF!</v>
      </c>
      <c r="H72" s="42" t="s">
        <v>52</v>
      </c>
    </row>
    <row r="73" spans="2:8" ht="31.5" x14ac:dyDescent="0.25">
      <c r="B73" s="20" t="e">
        <f>CONCATENATE(Общая!#REF!)</f>
        <v>#REF!</v>
      </c>
      <c r="C73" s="12" t="e">
        <f>CONCATENATE(Общая!#REF!," ",Общая!#REF!," ",Общая!#REF!)</f>
        <v>#REF!</v>
      </c>
      <c r="D73" s="15" t="e">
        <f>Общая!#REF!</f>
        <v>#REF!</v>
      </c>
      <c r="E73" s="15" t="s">
        <v>39</v>
      </c>
      <c r="F73" s="14" t="e">
        <f>CONCATENATE(TEXT(Общая!#REF!,"ДД.ММ.ГГГГ"))</f>
        <v>#REF!</v>
      </c>
      <c r="G73" s="38" t="e">
        <f>Общая!#REF!</f>
        <v>#REF!</v>
      </c>
      <c r="H73" s="42" t="s">
        <v>52</v>
      </c>
    </row>
    <row r="74" spans="2:8" ht="31.5" x14ac:dyDescent="0.25">
      <c r="B74" s="20" t="e">
        <f>CONCATENATE(Общая!#REF!)</f>
        <v>#REF!</v>
      </c>
      <c r="C74" s="12" t="e">
        <f>CONCATENATE(Общая!#REF!," ",Общая!#REF!," ",Общая!#REF!)</f>
        <v>#REF!</v>
      </c>
      <c r="D74" s="15" t="e">
        <f>Общая!#REF!</f>
        <v>#REF!</v>
      </c>
      <c r="E74" s="15" t="s">
        <v>39</v>
      </c>
      <c r="F74" s="14" t="e">
        <f>CONCATENATE(TEXT(Общая!#REF!,"ДД.ММ.ГГГГ"))</f>
        <v>#REF!</v>
      </c>
      <c r="G74" s="38" t="e">
        <f>Общая!#REF!</f>
        <v>#REF!</v>
      </c>
      <c r="H74" s="42" t="s">
        <v>52</v>
      </c>
    </row>
    <row r="75" spans="2:8" ht="31.5" x14ac:dyDescent="0.25">
      <c r="B75" s="20" t="e">
        <f>CONCATENATE(Общая!#REF!)</f>
        <v>#REF!</v>
      </c>
      <c r="C75" s="12" t="e">
        <f>CONCATENATE(Общая!#REF!," ",Общая!#REF!," ",Общая!#REF!)</f>
        <v>#REF!</v>
      </c>
      <c r="D75" s="15" t="e">
        <f>Общая!#REF!</f>
        <v>#REF!</v>
      </c>
      <c r="E75" s="15" t="s">
        <v>39</v>
      </c>
      <c r="F75" s="14" t="e">
        <f>CONCATENATE(TEXT(Общая!#REF!,"ДД.ММ.ГГГГ"))</f>
        <v>#REF!</v>
      </c>
      <c r="G75" s="38" t="e">
        <f>Общая!#REF!</f>
        <v>#REF!</v>
      </c>
      <c r="H75" s="42" t="s">
        <v>52</v>
      </c>
    </row>
    <row r="76" spans="2:8" ht="31.5" x14ac:dyDescent="0.25">
      <c r="B76" s="20" t="e">
        <f>CONCATENATE(Общая!#REF!)</f>
        <v>#REF!</v>
      </c>
      <c r="C76" s="12" t="e">
        <f>CONCATENATE(Общая!#REF!," ",Общая!#REF!," ",Общая!#REF!)</f>
        <v>#REF!</v>
      </c>
      <c r="D76" s="15" t="e">
        <f>Общая!#REF!</f>
        <v>#REF!</v>
      </c>
      <c r="E76" s="15" t="s">
        <v>39</v>
      </c>
      <c r="F76" s="14" t="e">
        <f>CONCATENATE(TEXT(Общая!#REF!,"ДД.ММ.ГГГГ"))</f>
        <v>#REF!</v>
      </c>
      <c r="G76" s="38" t="e">
        <f>Общая!#REF!</f>
        <v>#REF!</v>
      </c>
      <c r="H76" s="42" t="s">
        <v>52</v>
      </c>
    </row>
    <row r="77" spans="2:8" ht="31.5" x14ac:dyDescent="0.25">
      <c r="B77" s="20" t="e">
        <f>CONCATENATE(Общая!#REF!)</f>
        <v>#REF!</v>
      </c>
      <c r="C77" s="12" t="e">
        <f>CONCATENATE(Общая!#REF!," ",Общая!#REF!," ",Общая!#REF!)</f>
        <v>#REF!</v>
      </c>
      <c r="D77" s="15" t="e">
        <f>Общая!#REF!</f>
        <v>#REF!</v>
      </c>
      <c r="E77" s="15" t="s">
        <v>39</v>
      </c>
      <c r="F77" s="14" t="e">
        <f>CONCATENATE(TEXT(Общая!#REF!,"ДД.ММ.ГГГГ"))</f>
        <v>#REF!</v>
      </c>
      <c r="G77" s="38" t="e">
        <f>Общая!#REF!</f>
        <v>#REF!</v>
      </c>
      <c r="H77" s="42" t="s">
        <v>52</v>
      </c>
    </row>
    <row r="78" spans="2:8" ht="31.5" x14ac:dyDescent="0.25">
      <c r="B78" s="20" t="e">
        <f>CONCATENATE(Общая!#REF!)</f>
        <v>#REF!</v>
      </c>
      <c r="C78" s="12" t="e">
        <f>CONCATENATE(Общая!#REF!," ",Общая!#REF!," ",Общая!#REF!)</f>
        <v>#REF!</v>
      </c>
      <c r="D78" s="15" t="e">
        <f>Общая!#REF!</f>
        <v>#REF!</v>
      </c>
      <c r="E78" s="15" t="s">
        <v>39</v>
      </c>
      <c r="F78" s="14" t="e">
        <f>CONCATENATE(TEXT(Общая!#REF!,"ДД.ММ.ГГГГ"))</f>
        <v>#REF!</v>
      </c>
      <c r="G78" s="38" t="e">
        <f>Общая!#REF!</f>
        <v>#REF!</v>
      </c>
      <c r="H78" s="42" t="s">
        <v>52</v>
      </c>
    </row>
    <row r="79" spans="2:8" ht="31.5" x14ac:dyDescent="0.25">
      <c r="B79" s="20" t="e">
        <f>CONCATENATE(Общая!#REF!)</f>
        <v>#REF!</v>
      </c>
      <c r="C79" s="12" t="e">
        <f>CONCATENATE(Общая!#REF!," ",Общая!#REF!," ",Общая!#REF!)</f>
        <v>#REF!</v>
      </c>
      <c r="D79" s="15" t="e">
        <f>Общая!#REF!</f>
        <v>#REF!</v>
      </c>
      <c r="E79" s="15" t="s">
        <v>39</v>
      </c>
      <c r="F79" s="14" t="e">
        <f>CONCATENATE(TEXT(Общая!#REF!,"ДД.ММ.ГГГГ"))</f>
        <v>#REF!</v>
      </c>
      <c r="G79" s="38" t="e">
        <f>Общая!#REF!</f>
        <v>#REF!</v>
      </c>
      <c r="H79" s="42" t="s">
        <v>52</v>
      </c>
    </row>
    <row r="80" spans="2:8" ht="31.5" x14ac:dyDescent="0.25">
      <c r="B80" s="20" t="e">
        <f>CONCATENATE(Общая!#REF!)</f>
        <v>#REF!</v>
      </c>
      <c r="C80" s="12" t="e">
        <f>CONCATENATE(Общая!#REF!," ",Общая!#REF!," ",Общая!#REF!)</f>
        <v>#REF!</v>
      </c>
      <c r="D80" s="15" t="e">
        <f>Общая!#REF!</f>
        <v>#REF!</v>
      </c>
      <c r="E80" s="15" t="s">
        <v>39</v>
      </c>
      <c r="F80" s="14" t="e">
        <f>CONCATENATE(TEXT(Общая!#REF!,"ДД.ММ.ГГГГ"))</f>
        <v>#REF!</v>
      </c>
      <c r="G80" s="38" t="e">
        <f>Общая!#REF!</f>
        <v>#REF!</v>
      </c>
      <c r="H80" s="42" t="s">
        <v>52</v>
      </c>
    </row>
    <row r="81" spans="2:8" ht="31.5" x14ac:dyDescent="0.25">
      <c r="B81" s="20" t="e">
        <f>CONCATENATE(Общая!#REF!)</f>
        <v>#REF!</v>
      </c>
      <c r="C81" s="12" t="e">
        <f>CONCATENATE(Общая!#REF!," ",Общая!#REF!," ",Общая!#REF!)</f>
        <v>#REF!</v>
      </c>
      <c r="D81" s="15" t="e">
        <f>Общая!#REF!</f>
        <v>#REF!</v>
      </c>
      <c r="E81" s="15" t="s">
        <v>39</v>
      </c>
      <c r="F81" s="14" t="e">
        <f>CONCATENATE(TEXT(Общая!#REF!,"ДД.ММ.ГГГГ"))</f>
        <v>#REF!</v>
      </c>
      <c r="G81" s="38" t="e">
        <f>Общая!#REF!</f>
        <v>#REF!</v>
      </c>
      <c r="H81" s="42" t="s">
        <v>52</v>
      </c>
    </row>
    <row r="82" spans="2:8" ht="31.5" x14ac:dyDescent="0.25">
      <c r="B82" s="20" t="e">
        <f>CONCATENATE(Общая!#REF!)</f>
        <v>#REF!</v>
      </c>
      <c r="C82" s="12" t="e">
        <f>CONCATENATE(Общая!#REF!," ",Общая!#REF!," ",Общая!#REF!)</f>
        <v>#REF!</v>
      </c>
      <c r="D82" s="15" t="e">
        <f>Общая!#REF!</f>
        <v>#REF!</v>
      </c>
      <c r="E82" s="15" t="s">
        <v>39</v>
      </c>
      <c r="F82" s="14" t="e">
        <f>CONCATENATE(TEXT(Общая!#REF!,"ДД.ММ.ГГГГ"))</f>
        <v>#REF!</v>
      </c>
      <c r="G82" s="38" t="e">
        <f>Общая!#REF!</f>
        <v>#REF!</v>
      </c>
      <c r="H82" s="42" t="s">
        <v>52</v>
      </c>
    </row>
    <row r="83" spans="2:8" ht="31.5" x14ac:dyDescent="0.25">
      <c r="B83" s="20" t="e">
        <f>CONCATENATE(Общая!#REF!)</f>
        <v>#REF!</v>
      </c>
      <c r="C83" s="12" t="e">
        <f>CONCATENATE(Общая!#REF!," ",Общая!#REF!," ",Общая!#REF!)</f>
        <v>#REF!</v>
      </c>
      <c r="D83" s="15" t="e">
        <f>Общая!#REF!</f>
        <v>#REF!</v>
      </c>
      <c r="E83" s="15" t="s">
        <v>39</v>
      </c>
      <c r="F83" s="14" t="e">
        <f>CONCATENATE(TEXT(Общая!#REF!,"ДД.ММ.ГГГГ"))</f>
        <v>#REF!</v>
      </c>
      <c r="G83" s="38" t="e">
        <f>Общая!#REF!</f>
        <v>#REF!</v>
      </c>
      <c r="H83" s="42" t="s">
        <v>52</v>
      </c>
    </row>
    <row r="84" spans="2:8" ht="31.5" x14ac:dyDescent="0.25">
      <c r="B84" s="20" t="e">
        <f>CONCATENATE(Общая!#REF!)</f>
        <v>#REF!</v>
      </c>
      <c r="C84" s="12" t="e">
        <f>CONCATENATE(Общая!#REF!," ",Общая!#REF!," ",Общая!#REF!)</f>
        <v>#REF!</v>
      </c>
      <c r="D84" s="15" t="e">
        <f>Общая!#REF!</f>
        <v>#REF!</v>
      </c>
      <c r="E84" s="15" t="s">
        <v>39</v>
      </c>
      <c r="F84" s="14" t="e">
        <f>CONCATENATE(TEXT(Общая!#REF!,"ДД.ММ.ГГГГ"))</f>
        <v>#REF!</v>
      </c>
      <c r="G84" s="38" t="e">
        <f>Общая!#REF!</f>
        <v>#REF!</v>
      </c>
      <c r="H84" s="42" t="s">
        <v>52</v>
      </c>
    </row>
    <row r="85" spans="2:8" ht="31.5" x14ac:dyDescent="0.25">
      <c r="B85" s="20" t="e">
        <f>CONCATENATE(Общая!#REF!)</f>
        <v>#REF!</v>
      </c>
      <c r="C85" s="12" t="e">
        <f>CONCATENATE(Общая!#REF!," ",Общая!#REF!," ",Общая!#REF!)</f>
        <v>#REF!</v>
      </c>
      <c r="D85" s="15" t="e">
        <f>Общая!#REF!</f>
        <v>#REF!</v>
      </c>
      <c r="E85" s="15" t="s">
        <v>39</v>
      </c>
      <c r="F85" s="14" t="e">
        <f>CONCATENATE(TEXT(Общая!#REF!,"ДД.ММ.ГГГГ"))</f>
        <v>#REF!</v>
      </c>
      <c r="G85" s="38" t="e">
        <f>Общая!#REF!</f>
        <v>#REF!</v>
      </c>
      <c r="H85" s="42" t="s">
        <v>52</v>
      </c>
    </row>
    <row r="86" spans="2:8" ht="31.5" x14ac:dyDescent="0.25">
      <c r="B86" s="20" t="e">
        <f>CONCATENATE(Общая!#REF!)</f>
        <v>#REF!</v>
      </c>
      <c r="C86" s="12" t="e">
        <f>CONCATENATE(Общая!#REF!," ",Общая!#REF!," ",Общая!#REF!)</f>
        <v>#REF!</v>
      </c>
      <c r="D86" s="15" t="e">
        <f>Общая!#REF!</f>
        <v>#REF!</v>
      </c>
      <c r="E86" s="15" t="s">
        <v>39</v>
      </c>
      <c r="F86" s="14" t="e">
        <f>CONCATENATE(TEXT(Общая!#REF!,"ДД.ММ.ГГГГ"))</f>
        <v>#REF!</v>
      </c>
      <c r="G86" s="38" t="e">
        <f>Общая!#REF!</f>
        <v>#REF!</v>
      </c>
      <c r="H86" s="42" t="s">
        <v>52</v>
      </c>
    </row>
    <row r="87" spans="2:8" ht="31.5" x14ac:dyDescent="0.25">
      <c r="B87" s="20" t="e">
        <f>CONCATENATE(Общая!#REF!)</f>
        <v>#REF!</v>
      </c>
      <c r="C87" s="12" t="e">
        <f>CONCATENATE(Общая!#REF!," ",Общая!#REF!," ",Общая!#REF!)</f>
        <v>#REF!</v>
      </c>
      <c r="D87" s="15" t="e">
        <f>Общая!#REF!</f>
        <v>#REF!</v>
      </c>
      <c r="E87" s="15" t="s">
        <v>39</v>
      </c>
      <c r="F87" s="14" t="e">
        <f>CONCATENATE(TEXT(Общая!#REF!,"ДД.ММ.ГГГГ"))</f>
        <v>#REF!</v>
      </c>
      <c r="G87" s="38" t="e">
        <f>Общая!#REF!</f>
        <v>#REF!</v>
      </c>
      <c r="H87" s="42" t="s">
        <v>52</v>
      </c>
    </row>
    <row r="88" spans="2:8" ht="31.5" x14ac:dyDescent="0.25">
      <c r="B88" s="20" t="e">
        <f>CONCATENATE(Общая!#REF!)</f>
        <v>#REF!</v>
      </c>
      <c r="C88" s="12" t="e">
        <f>CONCATENATE(Общая!#REF!," ",Общая!#REF!," ",Общая!#REF!)</f>
        <v>#REF!</v>
      </c>
      <c r="D88" s="15" t="e">
        <f>Общая!#REF!</f>
        <v>#REF!</v>
      </c>
      <c r="E88" s="15" t="s">
        <v>39</v>
      </c>
      <c r="F88" s="14" t="e">
        <f>CONCATENATE(TEXT(Общая!#REF!,"ДД.ММ.ГГГГ"))</f>
        <v>#REF!</v>
      </c>
      <c r="G88" s="38" t="e">
        <f>Общая!#REF!</f>
        <v>#REF!</v>
      </c>
      <c r="H88" s="42" t="s">
        <v>52</v>
      </c>
    </row>
    <row r="89" spans="2:8" ht="31.5" x14ac:dyDescent="0.25">
      <c r="B89" s="20" t="e">
        <f>CONCATENATE(Общая!#REF!)</f>
        <v>#REF!</v>
      </c>
      <c r="C89" s="12" t="e">
        <f>CONCATENATE(Общая!#REF!," ",Общая!#REF!," ",Общая!#REF!)</f>
        <v>#REF!</v>
      </c>
      <c r="D89" s="15" t="e">
        <f>Общая!#REF!</f>
        <v>#REF!</v>
      </c>
      <c r="E89" s="15" t="s">
        <v>39</v>
      </c>
      <c r="F89" s="14" t="e">
        <f>CONCATENATE(TEXT(Общая!#REF!,"ДД.ММ.ГГГГ"))</f>
        <v>#REF!</v>
      </c>
      <c r="G89" s="38" t="e">
        <f>Общая!#REF!</f>
        <v>#REF!</v>
      </c>
      <c r="H89" s="42" t="s">
        <v>52</v>
      </c>
    </row>
    <row r="90" spans="2:8" ht="31.5" x14ac:dyDescent="0.25">
      <c r="B90" s="20" t="e">
        <f>CONCATENATE(Общая!#REF!)</f>
        <v>#REF!</v>
      </c>
      <c r="C90" s="12" t="e">
        <f>CONCATENATE(Общая!#REF!," ",Общая!#REF!," ",Общая!#REF!)</f>
        <v>#REF!</v>
      </c>
      <c r="D90" s="15" t="e">
        <f>Общая!#REF!</f>
        <v>#REF!</v>
      </c>
      <c r="E90" s="15" t="s">
        <v>39</v>
      </c>
      <c r="F90" s="14" t="e">
        <f>CONCATENATE(TEXT(Общая!#REF!,"ДД.ММ.ГГГГ"))</f>
        <v>#REF!</v>
      </c>
      <c r="G90" s="38" t="e">
        <f>Общая!#REF!</f>
        <v>#REF!</v>
      </c>
      <c r="H90" s="42" t="s">
        <v>52</v>
      </c>
    </row>
    <row r="91" spans="2:8" ht="31.5" x14ac:dyDescent="0.25">
      <c r="B91" s="20" t="e">
        <f>CONCATENATE(Общая!#REF!)</f>
        <v>#REF!</v>
      </c>
      <c r="C91" s="12" t="e">
        <f>CONCATENATE(Общая!#REF!," ",Общая!#REF!," ",Общая!#REF!)</f>
        <v>#REF!</v>
      </c>
      <c r="D91" s="15" t="e">
        <f>Общая!#REF!</f>
        <v>#REF!</v>
      </c>
      <c r="E91" s="15" t="s">
        <v>39</v>
      </c>
      <c r="F91" s="14" t="e">
        <f>CONCATENATE(TEXT(Общая!#REF!,"ДД.ММ.ГГГГ"))</f>
        <v>#REF!</v>
      </c>
      <c r="G91" s="38" t="e">
        <f>Общая!#REF!</f>
        <v>#REF!</v>
      </c>
      <c r="H91" s="42" t="s">
        <v>52</v>
      </c>
    </row>
    <row r="92" spans="2:8" ht="31.5" x14ac:dyDescent="0.25">
      <c r="B92" s="20" t="e">
        <f>CONCATENATE(Общая!#REF!)</f>
        <v>#REF!</v>
      </c>
      <c r="C92" s="12" t="e">
        <f>CONCATENATE(Общая!#REF!," ",Общая!#REF!," ",Общая!#REF!)</f>
        <v>#REF!</v>
      </c>
      <c r="D92" s="15" t="e">
        <f>Общая!#REF!</f>
        <v>#REF!</v>
      </c>
      <c r="E92" s="15" t="s">
        <v>39</v>
      </c>
      <c r="F92" s="14" t="e">
        <f>CONCATENATE(TEXT(Общая!#REF!,"ДД.ММ.ГГГГ"))</f>
        <v>#REF!</v>
      </c>
      <c r="G92" s="38" t="e">
        <f>Общая!#REF!</f>
        <v>#REF!</v>
      </c>
      <c r="H92" s="42" t="s">
        <v>52</v>
      </c>
    </row>
    <row r="93" spans="2:8" ht="31.5" x14ac:dyDescent="0.25">
      <c r="B93" s="20" t="e">
        <f>CONCATENATE(Общая!#REF!)</f>
        <v>#REF!</v>
      </c>
      <c r="C93" s="12" t="e">
        <f>CONCATENATE(Общая!#REF!," ",Общая!#REF!," ",Общая!#REF!)</f>
        <v>#REF!</v>
      </c>
      <c r="D93" s="15" t="e">
        <f>Общая!#REF!</f>
        <v>#REF!</v>
      </c>
      <c r="E93" s="15" t="s">
        <v>39</v>
      </c>
      <c r="F93" s="14" t="e">
        <f>CONCATENATE(TEXT(Общая!#REF!,"ДД.ММ.ГГГГ"))</f>
        <v>#REF!</v>
      </c>
      <c r="G93" s="38" t="e">
        <f>Общая!#REF!</f>
        <v>#REF!</v>
      </c>
      <c r="H93" s="42" t="s">
        <v>52</v>
      </c>
    </row>
    <row r="94" spans="2:8" ht="31.5" x14ac:dyDescent="0.25">
      <c r="B94" s="20" t="e">
        <f>CONCATENATE(Общая!#REF!)</f>
        <v>#REF!</v>
      </c>
      <c r="C94" s="12" t="e">
        <f>CONCATENATE(Общая!#REF!," ",Общая!#REF!," ",Общая!#REF!)</f>
        <v>#REF!</v>
      </c>
      <c r="D94" s="15" t="e">
        <f>Общая!#REF!</f>
        <v>#REF!</v>
      </c>
      <c r="E94" s="15" t="s">
        <v>39</v>
      </c>
      <c r="F94" s="14" t="e">
        <f>CONCATENATE(TEXT(Общая!#REF!,"ДД.ММ.ГГГГ"))</f>
        <v>#REF!</v>
      </c>
      <c r="G94" s="38" t="e">
        <f>Общая!#REF!</f>
        <v>#REF!</v>
      </c>
      <c r="H94" s="42" t="s">
        <v>52</v>
      </c>
    </row>
    <row r="95" spans="2:8" ht="31.5" x14ac:dyDescent="0.25">
      <c r="B95" s="20" t="e">
        <f>CONCATENATE(Общая!#REF!)</f>
        <v>#REF!</v>
      </c>
      <c r="C95" s="12" t="e">
        <f>CONCATENATE(Общая!#REF!," ",Общая!#REF!," ",Общая!#REF!)</f>
        <v>#REF!</v>
      </c>
      <c r="D95" s="15" t="e">
        <f>Общая!#REF!</f>
        <v>#REF!</v>
      </c>
      <c r="E95" s="15" t="s">
        <v>39</v>
      </c>
      <c r="F95" s="14" t="e">
        <f>CONCATENATE(TEXT(Общая!#REF!,"ДД.ММ.ГГГГ"))</f>
        <v>#REF!</v>
      </c>
      <c r="G95" s="38" t="e">
        <f>Общая!#REF!</f>
        <v>#REF!</v>
      </c>
      <c r="H95" s="42" t="s">
        <v>52</v>
      </c>
    </row>
    <row r="96" spans="2:8" ht="31.5" x14ac:dyDescent="0.25">
      <c r="B96" s="20" t="e">
        <f>CONCATENATE(Общая!#REF!)</f>
        <v>#REF!</v>
      </c>
      <c r="C96" s="12" t="e">
        <f>CONCATENATE(Общая!#REF!," ",Общая!#REF!," ",Общая!#REF!)</f>
        <v>#REF!</v>
      </c>
      <c r="D96" s="15" t="e">
        <f>Общая!#REF!</f>
        <v>#REF!</v>
      </c>
      <c r="E96" s="15" t="s">
        <v>39</v>
      </c>
      <c r="F96" s="14" t="e">
        <f>CONCATENATE(TEXT(Общая!#REF!,"ДД.ММ.ГГГГ"))</f>
        <v>#REF!</v>
      </c>
      <c r="G96" s="38" t="e">
        <f>Общая!#REF!</f>
        <v>#REF!</v>
      </c>
      <c r="H96" s="42" t="s">
        <v>52</v>
      </c>
    </row>
    <row r="97" spans="2:8" ht="31.5" x14ac:dyDescent="0.25">
      <c r="B97" s="20" t="e">
        <f>CONCATENATE(Общая!#REF!)</f>
        <v>#REF!</v>
      </c>
      <c r="C97" s="12" t="e">
        <f>CONCATENATE(Общая!#REF!," ",Общая!#REF!," ",Общая!#REF!)</f>
        <v>#REF!</v>
      </c>
      <c r="D97" s="15" t="e">
        <f>Общая!#REF!</f>
        <v>#REF!</v>
      </c>
      <c r="E97" s="15" t="s">
        <v>39</v>
      </c>
      <c r="F97" s="14" t="e">
        <f>CONCATENATE(TEXT(Общая!#REF!,"ДД.ММ.ГГГГ"))</f>
        <v>#REF!</v>
      </c>
      <c r="G97" s="38" t="e">
        <f>Общая!#REF!</f>
        <v>#REF!</v>
      </c>
      <c r="H97" s="42" t="s">
        <v>52</v>
      </c>
    </row>
    <row r="98" spans="2:8" ht="31.5" x14ac:dyDescent="0.25">
      <c r="B98" s="20" t="e">
        <f>CONCATENATE(Общая!#REF!)</f>
        <v>#REF!</v>
      </c>
      <c r="C98" s="12" t="e">
        <f>CONCATENATE(Общая!#REF!," ",Общая!#REF!," ",Общая!#REF!)</f>
        <v>#REF!</v>
      </c>
      <c r="D98" s="15" t="e">
        <f>Общая!#REF!</f>
        <v>#REF!</v>
      </c>
      <c r="E98" s="15" t="s">
        <v>39</v>
      </c>
      <c r="F98" s="14" t="e">
        <f>CONCATENATE(TEXT(Общая!#REF!,"ДД.ММ.ГГГГ"))</f>
        <v>#REF!</v>
      </c>
      <c r="G98" s="38" t="e">
        <f>Общая!#REF!</f>
        <v>#REF!</v>
      </c>
      <c r="H98" s="42" t="s">
        <v>52</v>
      </c>
    </row>
    <row r="99" spans="2:8" ht="31.5" x14ac:dyDescent="0.25">
      <c r="B99" s="20" t="e">
        <f>CONCATENATE(Общая!#REF!)</f>
        <v>#REF!</v>
      </c>
      <c r="C99" s="12" t="e">
        <f>CONCATENATE(Общая!#REF!," ",Общая!#REF!," ",Общая!#REF!)</f>
        <v>#REF!</v>
      </c>
      <c r="D99" s="15" t="e">
        <f>Общая!#REF!</f>
        <v>#REF!</v>
      </c>
      <c r="E99" s="15" t="s">
        <v>39</v>
      </c>
      <c r="F99" s="14" t="e">
        <f>CONCATENATE(TEXT(Общая!#REF!,"ДД.ММ.ГГГГ"))</f>
        <v>#REF!</v>
      </c>
      <c r="G99" s="38" t="e">
        <f>Общая!#REF!</f>
        <v>#REF!</v>
      </c>
      <c r="H99" s="42" t="s">
        <v>52</v>
      </c>
    </row>
    <row r="100" spans="2:8" ht="31.5" x14ac:dyDescent="0.25">
      <c r="B100" s="20" t="e">
        <f>CONCATENATE(Общая!#REF!)</f>
        <v>#REF!</v>
      </c>
      <c r="C100" s="12" t="e">
        <f>CONCATENATE(Общая!#REF!," ",Общая!#REF!," ",Общая!#REF!)</f>
        <v>#REF!</v>
      </c>
      <c r="D100" s="15" t="e">
        <f>Общая!#REF!</f>
        <v>#REF!</v>
      </c>
      <c r="E100" s="15" t="s">
        <v>39</v>
      </c>
      <c r="F100" s="14" t="e">
        <f>CONCATENATE(TEXT(Общая!#REF!,"ДД.ММ.ГГГГ"))</f>
        <v>#REF!</v>
      </c>
      <c r="G100" s="38" t="e">
        <f>Общая!#REF!</f>
        <v>#REF!</v>
      </c>
      <c r="H100" s="42" t="s">
        <v>52</v>
      </c>
    </row>
    <row r="101" spans="2:8" ht="31.5" x14ac:dyDescent="0.25">
      <c r="B101" s="20" t="e">
        <f>CONCATENATE(Общая!#REF!)</f>
        <v>#REF!</v>
      </c>
      <c r="C101" s="12" t="e">
        <f>CONCATENATE(Общая!#REF!," ",Общая!#REF!," ",Общая!#REF!)</f>
        <v>#REF!</v>
      </c>
      <c r="D101" s="15" t="e">
        <f>Общая!#REF!</f>
        <v>#REF!</v>
      </c>
      <c r="E101" s="15" t="s">
        <v>39</v>
      </c>
      <c r="F101" s="14" t="e">
        <f>CONCATENATE(TEXT(Общая!#REF!,"ДД.ММ.ГГГГ"))</f>
        <v>#REF!</v>
      </c>
      <c r="G101" s="38" t="e">
        <f>Общая!#REF!</f>
        <v>#REF!</v>
      </c>
      <c r="H101" s="42" t="s">
        <v>52</v>
      </c>
    </row>
    <row r="102" spans="2:8" ht="31.5" x14ac:dyDescent="0.25">
      <c r="B102" s="20" t="e">
        <f>CONCATENATE(Общая!#REF!)</f>
        <v>#REF!</v>
      </c>
      <c r="C102" s="12" t="e">
        <f>CONCATENATE(Общая!#REF!," ",Общая!#REF!," ",Общая!#REF!)</f>
        <v>#REF!</v>
      </c>
      <c r="D102" s="15" t="e">
        <f>Общая!#REF!</f>
        <v>#REF!</v>
      </c>
      <c r="E102" s="15" t="s">
        <v>39</v>
      </c>
      <c r="F102" s="14" t="e">
        <f>CONCATENATE(TEXT(Общая!#REF!,"ДД.ММ.ГГГГ"))</f>
        <v>#REF!</v>
      </c>
      <c r="G102" s="38" t="e">
        <f>Общая!#REF!</f>
        <v>#REF!</v>
      </c>
      <c r="H102" s="42" t="s">
        <v>52</v>
      </c>
    </row>
    <row r="103" spans="2:8" ht="31.5" x14ac:dyDescent="0.25">
      <c r="B103" s="20" t="e">
        <f>CONCATENATE(Общая!#REF!)</f>
        <v>#REF!</v>
      </c>
      <c r="C103" s="12" t="e">
        <f>CONCATENATE(Общая!#REF!," ",Общая!#REF!," ",Общая!#REF!)</f>
        <v>#REF!</v>
      </c>
      <c r="D103" s="15" t="e">
        <f>Общая!#REF!</f>
        <v>#REF!</v>
      </c>
      <c r="E103" s="15" t="s">
        <v>39</v>
      </c>
      <c r="F103" s="14" t="e">
        <f>CONCATENATE(TEXT(Общая!#REF!,"ДД.ММ.ГГГГ"))</f>
        <v>#REF!</v>
      </c>
      <c r="G103" s="38" t="e">
        <f>Общая!#REF!</f>
        <v>#REF!</v>
      </c>
      <c r="H103" s="42" t="s">
        <v>52</v>
      </c>
    </row>
    <row r="104" spans="2:8" ht="31.5" x14ac:dyDescent="0.25">
      <c r="B104" s="20" t="e">
        <f>CONCATENATE(Общая!#REF!)</f>
        <v>#REF!</v>
      </c>
      <c r="C104" s="12" t="e">
        <f>CONCATENATE(Общая!#REF!," ",Общая!#REF!," ",Общая!#REF!)</f>
        <v>#REF!</v>
      </c>
      <c r="D104" s="15" t="e">
        <f>Общая!#REF!</f>
        <v>#REF!</v>
      </c>
      <c r="E104" s="15" t="s">
        <v>39</v>
      </c>
      <c r="F104" s="14" t="e">
        <f>CONCATENATE(TEXT(Общая!#REF!,"ДД.ММ.ГГГГ"))</f>
        <v>#REF!</v>
      </c>
      <c r="G104" s="38" t="e">
        <f>Общая!#REF!</f>
        <v>#REF!</v>
      </c>
      <c r="H104" s="42" t="s">
        <v>52</v>
      </c>
    </row>
    <row r="105" spans="2:8" ht="31.5" x14ac:dyDescent="0.25">
      <c r="B105" s="20" t="e">
        <f>CONCATENATE(Общая!#REF!)</f>
        <v>#REF!</v>
      </c>
      <c r="C105" s="12" t="e">
        <f>CONCATENATE(Общая!#REF!," ",Общая!#REF!," ",Общая!#REF!)</f>
        <v>#REF!</v>
      </c>
      <c r="D105" s="15" t="e">
        <f>Общая!#REF!</f>
        <v>#REF!</v>
      </c>
      <c r="E105" s="15" t="s">
        <v>39</v>
      </c>
      <c r="F105" s="14" t="e">
        <f>CONCATENATE(TEXT(Общая!#REF!,"ДД.ММ.ГГГГ"))</f>
        <v>#REF!</v>
      </c>
      <c r="G105" s="38" t="e">
        <f>Общая!#REF!</f>
        <v>#REF!</v>
      </c>
      <c r="H105" s="42" t="s">
        <v>52</v>
      </c>
    </row>
    <row r="106" spans="2:8" ht="31.5" x14ac:dyDescent="0.25">
      <c r="B106" s="20" t="e">
        <f>CONCATENATE(Общая!#REF!)</f>
        <v>#REF!</v>
      </c>
      <c r="C106" s="12" t="e">
        <f>CONCATENATE(Общая!#REF!," ",Общая!#REF!," ",Общая!#REF!)</f>
        <v>#REF!</v>
      </c>
      <c r="D106" s="15" t="e">
        <f>Общая!#REF!</f>
        <v>#REF!</v>
      </c>
      <c r="E106" s="15" t="s">
        <v>39</v>
      </c>
      <c r="F106" s="14" t="e">
        <f>CONCATENATE(TEXT(Общая!#REF!,"ДД.ММ.ГГГГ"))</f>
        <v>#REF!</v>
      </c>
      <c r="G106" s="38" t="e">
        <f>Общая!#REF!</f>
        <v>#REF!</v>
      </c>
      <c r="H106" s="42" t="s">
        <v>52</v>
      </c>
    </row>
    <row r="107" spans="2:8" ht="31.5" x14ac:dyDescent="0.25">
      <c r="B107" s="20" t="e">
        <f>CONCATENATE(Общая!#REF!)</f>
        <v>#REF!</v>
      </c>
      <c r="C107" s="12" t="e">
        <f>CONCATENATE(Общая!#REF!," ",Общая!#REF!," ",Общая!#REF!)</f>
        <v>#REF!</v>
      </c>
      <c r="D107" s="15" t="e">
        <f>Общая!#REF!</f>
        <v>#REF!</v>
      </c>
      <c r="E107" s="15" t="s">
        <v>39</v>
      </c>
      <c r="F107" s="14" t="e">
        <f>CONCATENATE(TEXT(Общая!#REF!,"ДД.ММ.ГГГГ"))</f>
        <v>#REF!</v>
      </c>
      <c r="G107" s="38" t="e">
        <f>Общая!#REF!</f>
        <v>#REF!</v>
      </c>
      <c r="H107" s="42" t="s">
        <v>52</v>
      </c>
    </row>
    <row r="108" spans="2:8" ht="31.5" x14ac:dyDescent="0.25">
      <c r="B108" s="20" t="e">
        <f>CONCATENATE(Общая!#REF!)</f>
        <v>#REF!</v>
      </c>
      <c r="C108" s="12" t="e">
        <f>CONCATENATE(Общая!#REF!," ",Общая!#REF!," ",Общая!#REF!)</f>
        <v>#REF!</v>
      </c>
      <c r="D108" s="15" t="e">
        <f>Общая!#REF!</f>
        <v>#REF!</v>
      </c>
      <c r="E108" s="15" t="s">
        <v>39</v>
      </c>
      <c r="F108" s="14" t="e">
        <f>CONCATENATE(TEXT(Общая!#REF!,"ДД.ММ.ГГГГ"))</f>
        <v>#REF!</v>
      </c>
      <c r="G108" s="38" t="e">
        <f>Общая!#REF!</f>
        <v>#REF!</v>
      </c>
      <c r="H108" s="42" t="s">
        <v>52</v>
      </c>
    </row>
    <row r="109" spans="2:8" ht="31.5" x14ac:dyDescent="0.25">
      <c r="B109" s="20" t="e">
        <f>CONCATENATE(Общая!#REF!)</f>
        <v>#REF!</v>
      </c>
      <c r="C109" s="12" t="e">
        <f>CONCATENATE(Общая!#REF!," ",Общая!#REF!," ",Общая!#REF!)</f>
        <v>#REF!</v>
      </c>
      <c r="D109" s="15" t="e">
        <f>Общая!#REF!</f>
        <v>#REF!</v>
      </c>
      <c r="E109" s="15" t="s">
        <v>39</v>
      </c>
      <c r="F109" s="14" t="e">
        <f>CONCATENATE(TEXT(Общая!#REF!,"ДД.ММ.ГГГГ"))</f>
        <v>#REF!</v>
      </c>
      <c r="G109" s="38" t="e">
        <f>Общая!#REF!</f>
        <v>#REF!</v>
      </c>
      <c r="H109" s="42" t="s">
        <v>52</v>
      </c>
    </row>
    <row r="110" spans="2:8" ht="31.5" x14ac:dyDescent="0.25">
      <c r="B110" s="20" t="e">
        <f>CONCATENATE(Общая!#REF!)</f>
        <v>#REF!</v>
      </c>
      <c r="C110" s="12" t="e">
        <f>CONCATENATE(Общая!#REF!," ",Общая!#REF!," ",Общая!#REF!)</f>
        <v>#REF!</v>
      </c>
      <c r="D110" s="15" t="e">
        <f>Общая!#REF!</f>
        <v>#REF!</v>
      </c>
      <c r="E110" s="15" t="s">
        <v>39</v>
      </c>
      <c r="F110" s="14" t="e">
        <f>CONCATENATE(TEXT(Общая!#REF!,"ДД.ММ.ГГГГ"))</f>
        <v>#REF!</v>
      </c>
      <c r="G110" s="38" t="e">
        <f>Общая!#REF!</f>
        <v>#REF!</v>
      </c>
      <c r="H110" s="42" t="s">
        <v>52</v>
      </c>
    </row>
    <row r="111" spans="2:8" ht="31.5" x14ac:dyDescent="0.25">
      <c r="B111" s="20" t="e">
        <f>CONCATENATE(Общая!#REF!)</f>
        <v>#REF!</v>
      </c>
      <c r="C111" s="12" t="e">
        <f>CONCATENATE(Общая!#REF!," ",Общая!#REF!," ",Общая!#REF!)</f>
        <v>#REF!</v>
      </c>
      <c r="D111" s="15" t="e">
        <f>Общая!#REF!</f>
        <v>#REF!</v>
      </c>
      <c r="E111" s="15" t="s">
        <v>39</v>
      </c>
      <c r="F111" s="14" t="e">
        <f>CONCATENATE(TEXT(Общая!#REF!,"ДД.ММ.ГГГГ"))</f>
        <v>#REF!</v>
      </c>
      <c r="G111" s="38" t="e">
        <f>Общая!#REF!</f>
        <v>#REF!</v>
      </c>
      <c r="H111" s="42" t="s">
        <v>52</v>
      </c>
    </row>
    <row r="112" spans="2:8" ht="31.5" x14ac:dyDescent="0.25">
      <c r="B112" s="20" t="e">
        <f>CONCATENATE(Общая!#REF!)</f>
        <v>#REF!</v>
      </c>
      <c r="C112" s="12" t="e">
        <f>CONCATENATE(Общая!#REF!," ",Общая!#REF!," ",Общая!#REF!)</f>
        <v>#REF!</v>
      </c>
      <c r="D112" s="15" t="e">
        <f>Общая!#REF!</f>
        <v>#REF!</v>
      </c>
      <c r="E112" s="15" t="s">
        <v>39</v>
      </c>
      <c r="F112" s="14" t="e">
        <f>CONCATENATE(TEXT(Общая!#REF!,"ДД.ММ.ГГГГ"))</f>
        <v>#REF!</v>
      </c>
      <c r="G112" s="38" t="e">
        <f>Общая!#REF!</f>
        <v>#REF!</v>
      </c>
      <c r="H112" s="42" t="s">
        <v>52</v>
      </c>
    </row>
    <row r="113" spans="2:8" ht="31.5" x14ac:dyDescent="0.25">
      <c r="B113" s="20" t="e">
        <f>CONCATENATE(Общая!#REF!)</f>
        <v>#REF!</v>
      </c>
      <c r="C113" s="12" t="e">
        <f>CONCATENATE(Общая!#REF!," ",Общая!#REF!," ",Общая!#REF!)</f>
        <v>#REF!</v>
      </c>
      <c r="D113" s="15" t="e">
        <f>Общая!#REF!</f>
        <v>#REF!</v>
      </c>
      <c r="E113" s="15" t="s">
        <v>39</v>
      </c>
      <c r="F113" s="14" t="e">
        <f>CONCATENATE(TEXT(Общая!#REF!,"ДД.ММ.ГГГГ"))</f>
        <v>#REF!</v>
      </c>
      <c r="G113" s="38" t="e">
        <f>Общая!#REF!</f>
        <v>#REF!</v>
      </c>
      <c r="H113" s="42" t="s">
        <v>52</v>
      </c>
    </row>
    <row r="114" spans="2:8" ht="27" customHeight="1" x14ac:dyDescent="0.25">
      <c r="B114" s="20" t="e">
        <f>CONCATENATE(Общая!#REF!)</f>
        <v>#REF!</v>
      </c>
      <c r="C114" s="12" t="e">
        <f>CONCATENATE(Общая!#REF!," ",Общая!#REF!," ",Общая!#REF!)</f>
        <v>#REF!</v>
      </c>
      <c r="D114" s="15" t="e">
        <f>Общая!#REF!</f>
        <v>#REF!</v>
      </c>
      <c r="E114" s="15" t="s">
        <v>39</v>
      </c>
      <c r="F114" s="14" t="e">
        <f>CONCATENATE(TEXT(Общая!#REF!,"ДД.ММ.ГГГГ"))</f>
        <v>#REF!</v>
      </c>
      <c r="G114" s="38" t="e">
        <f>Общая!#REF!</f>
        <v>#REF!</v>
      </c>
      <c r="H114" s="42" t="s">
        <v>52</v>
      </c>
    </row>
    <row r="115" spans="2:8" ht="31.5" x14ac:dyDescent="0.25">
      <c r="B115" s="20" t="e">
        <f>CONCATENATE(Общая!#REF!)</f>
        <v>#REF!</v>
      </c>
      <c r="C115" s="12" t="e">
        <f>CONCATENATE(Общая!#REF!," ",Общая!#REF!," ",Общая!#REF!)</f>
        <v>#REF!</v>
      </c>
      <c r="D115" s="15" t="e">
        <f>Общая!#REF!</f>
        <v>#REF!</v>
      </c>
      <c r="E115" s="15" t="s">
        <v>39</v>
      </c>
      <c r="F115" s="14" t="e">
        <f>CONCATENATE(TEXT(Общая!#REF!,"ДД.ММ.ГГГГ"))</f>
        <v>#REF!</v>
      </c>
      <c r="G115" s="38" t="e">
        <f>Общая!#REF!</f>
        <v>#REF!</v>
      </c>
      <c r="H115" s="42" t="s">
        <v>52</v>
      </c>
    </row>
    <row r="116" spans="2:8" ht="31.5" x14ac:dyDescent="0.25">
      <c r="B116" s="20" t="str">
        <f>CONCATENATE(Общая!B50)</f>
        <v>47</v>
      </c>
      <c r="C116" s="12" t="str">
        <f>CONCATENATE(Общая!G50," ",Общая!H50," ",Общая!I50)</f>
        <v>Терехов Игорь Адольфович</v>
      </c>
      <c r="D116" s="15" t="str">
        <f>Общая!E50</f>
        <v>ООО "ГЕБАУ"</v>
      </c>
      <c r="E116" s="15" t="s">
        <v>39</v>
      </c>
      <c r="F116" s="14" t="str">
        <f>CONCATENATE(TEXT(Общая!U50,"ДД.ММ.ГГГГ"))</f>
        <v>13.05.2024</v>
      </c>
      <c r="G116" s="38">
        <f>Общая!V50</f>
        <v>0.41666666666666669</v>
      </c>
      <c r="H116" s="42" t="s">
        <v>52</v>
      </c>
    </row>
    <row r="117" spans="2:8" ht="31.5" x14ac:dyDescent="0.25">
      <c r="B117" s="20" t="str">
        <f>CONCATENATE(Общая!B51)</f>
        <v>48</v>
      </c>
      <c r="C117" s="12" t="str">
        <f>CONCATENATE(Общая!G51," ",Общая!H51," ",Общая!I51)</f>
        <v>Мишин Юрий Евгеньевич</v>
      </c>
      <c r="D117" s="15" t="str">
        <f>Общая!E51</f>
        <v>ООО "ГЕБАУ"</v>
      </c>
      <c r="E117" s="15" t="s">
        <v>39</v>
      </c>
      <c r="F117" s="14" t="str">
        <f>CONCATENATE(TEXT(Общая!U51,"ДД.ММ.ГГГГ"))</f>
        <v>13.05.2024</v>
      </c>
      <c r="G117" s="38">
        <f>Общая!V51</f>
        <v>0.41666666666666669</v>
      </c>
      <c r="H117" s="42" t="s">
        <v>52</v>
      </c>
    </row>
    <row r="118" spans="2:8" ht="31.5" x14ac:dyDescent="0.25">
      <c r="B118" s="20" t="str">
        <f>CONCATENATE(Общая!B52)</f>
        <v>49</v>
      </c>
      <c r="C118" s="12" t="str">
        <f>CONCATENATE(Общая!G52," ",Общая!H52," ",Общая!I52)</f>
        <v>Васильев Алексей Алексеевич</v>
      </c>
      <c r="D118" s="15" t="str">
        <f>Общая!E52</f>
        <v>АО "ЦНТУ "ЦАГИ"</v>
      </c>
      <c r="E118" s="15" t="s">
        <v>39</v>
      </c>
      <c r="F118" s="14" t="str">
        <f>CONCATENATE(TEXT(Общая!U52,"ДД.ММ.ГГГГ"))</f>
        <v>13.05.2024</v>
      </c>
      <c r="G118" s="38">
        <f>Общая!V52</f>
        <v>0.41666666666666669</v>
      </c>
      <c r="H118" s="42" t="s">
        <v>52</v>
      </c>
    </row>
    <row r="119" spans="2:8" ht="31.5" x14ac:dyDescent="0.25">
      <c r="B119" s="20" t="str">
        <f>CONCATENATE(Общая!B53)</f>
        <v>50</v>
      </c>
      <c r="C119" s="12" t="str">
        <f>CONCATENATE(Общая!G53," ",Общая!H53," ",Общая!I53)</f>
        <v>Сыпало Андрей Кириллович</v>
      </c>
      <c r="D119" s="15" t="str">
        <f>Общая!E53</f>
        <v>АО "ЦНТУ "ЦАГИ"</v>
      </c>
      <c r="E119" s="15" t="s">
        <v>39</v>
      </c>
      <c r="F119" s="14" t="str">
        <f>CONCATENATE(TEXT(Общая!U53,"ДД.ММ.ГГГГ"))</f>
        <v>13.05.2024</v>
      </c>
      <c r="G119" s="38">
        <f>Общая!V53</f>
        <v>0.41666666666666669</v>
      </c>
      <c r="H119" s="42" t="s">
        <v>52</v>
      </c>
    </row>
    <row r="120" spans="2:8" ht="31.5" x14ac:dyDescent="0.25">
      <c r="B120" s="20" t="str">
        <f>CONCATENATE(Общая!B54)</f>
        <v>51</v>
      </c>
      <c r="C120" s="12" t="str">
        <f>CONCATENATE(Общая!G54," ",Общая!H54," ",Общая!I54)</f>
        <v>Талибулин Артур Ханифович</v>
      </c>
      <c r="D120" s="15" t="str">
        <f>Общая!E54</f>
        <v>АО "ЦНТУ "ЦАГИ"</v>
      </c>
      <c r="E120" s="15" t="s">
        <v>39</v>
      </c>
      <c r="F120" s="14" t="str">
        <f>CONCATENATE(TEXT(Общая!U54,"ДД.ММ.ГГГГ"))</f>
        <v>13.05.2024</v>
      </c>
      <c r="G120" s="38">
        <f>Общая!V54</f>
        <v>0.41666666666666669</v>
      </c>
      <c r="H120" s="42" t="s">
        <v>52</v>
      </c>
    </row>
    <row r="121" spans="2:8" ht="31.5" x14ac:dyDescent="0.25">
      <c r="B121" s="20" t="str">
        <f>CONCATENATE(Общая!B55)</f>
        <v>52</v>
      </c>
      <c r="C121" s="12" t="str">
        <f>CONCATENATE(Общая!G55," ",Общая!H55," ",Общая!I55)</f>
        <v>Коновалов  Дмитрий  Владимирович</v>
      </c>
      <c r="D121" s="15" t="str">
        <f>Общая!E55</f>
        <v xml:space="preserve">ООО "ДМ Концепт" </v>
      </c>
      <c r="E121" s="15" t="s">
        <v>39</v>
      </c>
      <c r="F121" s="14" t="str">
        <f>CONCATENATE(TEXT(Общая!U55,"ДД.ММ.ГГГГ"))</f>
        <v>13.05.2024</v>
      </c>
      <c r="G121" s="38">
        <f>Общая!V55</f>
        <v>0.41666666666666669</v>
      </c>
      <c r="H121" s="42" t="s">
        <v>52</v>
      </c>
    </row>
    <row r="122" spans="2:8" ht="31.5" x14ac:dyDescent="0.25">
      <c r="B122" s="20" t="str">
        <f>CONCATENATE(Общая!B56)</f>
        <v>53</v>
      </c>
      <c r="C122" s="12" t="str">
        <f>CONCATENATE(Общая!G56," ",Общая!H56," ",Общая!I56)</f>
        <v>Тундайкин  Александр Владимирович</v>
      </c>
      <c r="D122" s="15" t="str">
        <f>Общая!E56</f>
        <v xml:space="preserve">ООО "ДМ Концепт" </v>
      </c>
      <c r="E122" s="15" t="s">
        <v>39</v>
      </c>
      <c r="F122" s="14" t="str">
        <f>CONCATENATE(TEXT(Общая!U56,"ДД.ММ.ГГГГ"))</f>
        <v>13.05.2024</v>
      </c>
      <c r="G122" s="38">
        <f>Общая!V56</f>
        <v>0.41666666666666669</v>
      </c>
      <c r="H122" s="42" t="s">
        <v>52</v>
      </c>
    </row>
    <row r="123" spans="2:8" ht="31.5" x14ac:dyDescent="0.25">
      <c r="B123" s="20" t="str">
        <f>CONCATENATE(Общая!B57)</f>
        <v>54</v>
      </c>
      <c r="C123" s="12" t="str">
        <f>CONCATENATE(Общая!G57," ",Общая!H57," ",Общая!I57)</f>
        <v>Кочетков Алексей  Михайлович</v>
      </c>
      <c r="D123" s="15" t="str">
        <f>Общая!E57</f>
        <v xml:space="preserve">ООО "ДМ Концепт" </v>
      </c>
      <c r="E123" s="15" t="s">
        <v>39</v>
      </c>
      <c r="F123" s="14" t="str">
        <f>CONCATENATE(TEXT(Общая!U57,"ДД.ММ.ГГГГ"))</f>
        <v>13.05.2024</v>
      </c>
      <c r="G123" s="38">
        <f>Общая!V57</f>
        <v>0.41666666666666669</v>
      </c>
      <c r="H123" s="42" t="s">
        <v>52</v>
      </c>
    </row>
    <row r="124" spans="2:8" ht="31.5" x14ac:dyDescent="0.25">
      <c r="B124" s="20" t="str">
        <f>CONCATENATE(Общая!B58)</f>
        <v>55</v>
      </c>
      <c r="C124" s="12" t="str">
        <f>CONCATENATE(Общая!G58," ",Общая!H58," ",Общая!I58)</f>
        <v>Головкова Елена  Геннадьевна</v>
      </c>
      <c r="D124" s="15" t="str">
        <f>Общая!E58</f>
        <v>ООО "ФАЕ РУССИА"</v>
      </c>
      <c r="E124" s="15" t="s">
        <v>39</v>
      </c>
      <c r="F124" s="14" t="str">
        <f>CONCATENATE(TEXT(Общая!U58,"ДД.ММ.ГГГГ"))</f>
        <v>13.05.2024</v>
      </c>
      <c r="G124" s="38">
        <f>Общая!V58</f>
        <v>0.41666666666666669</v>
      </c>
      <c r="H124" s="42" t="s">
        <v>52</v>
      </c>
    </row>
    <row r="125" spans="2:8" ht="31.5" x14ac:dyDescent="0.25">
      <c r="B125" s="20" t="str">
        <f>CONCATENATE(Общая!B59)</f>
        <v>56</v>
      </c>
      <c r="C125" s="12" t="str">
        <f>CONCATENATE(Общая!G59," ",Общая!H59," ",Общая!I59)</f>
        <v>Гогин Игорь Борисович</v>
      </c>
      <c r="D125" s="15" t="str">
        <f>Общая!E59</f>
        <v>АО "ЦНИИСМ"</v>
      </c>
      <c r="E125" s="15" t="s">
        <v>39</v>
      </c>
      <c r="F125" s="14" t="str">
        <f>CONCATENATE(TEXT(Общая!U59,"ДД.ММ.ГГГГ"))</f>
        <v>13.05.2024</v>
      </c>
      <c r="G125" s="38">
        <f>Общая!V59</f>
        <v>0.41666666666666669</v>
      </c>
      <c r="H125" s="42" t="s">
        <v>52</v>
      </c>
    </row>
    <row r="126" spans="2:8" ht="31.5" x14ac:dyDescent="0.25">
      <c r="B126" s="20" t="str">
        <f>CONCATENATE(Общая!B60)</f>
        <v>57</v>
      </c>
      <c r="C126" s="12" t="str">
        <f>CONCATENATE(Общая!G60," ",Общая!H60," ",Общая!I60)</f>
        <v>Тринитатов Андрей  Юрьевич</v>
      </c>
      <c r="D126" s="15" t="str">
        <f>Общая!E60</f>
        <v>АО "ЦНИИСМ"</v>
      </c>
      <c r="E126" s="15" t="s">
        <v>39</v>
      </c>
      <c r="F126" s="14" t="str">
        <f>CONCATENATE(TEXT(Общая!U60,"ДД.ММ.ГГГГ"))</f>
        <v>13.05.2024</v>
      </c>
      <c r="G126" s="38">
        <f>Общая!V60</f>
        <v>0.41666666666666669</v>
      </c>
      <c r="H126" s="42" t="s">
        <v>52</v>
      </c>
    </row>
    <row r="127" spans="2:8" ht="31.5" x14ac:dyDescent="0.25">
      <c r="B127" s="20" t="str">
        <f>CONCATENATE(Общая!B61)</f>
        <v>58</v>
      </c>
      <c r="C127" s="12" t="str">
        <f>CONCATENATE(Общая!G61," ",Общая!H61," ",Общая!I61)</f>
        <v>Журавлев Евгений Алексеевич</v>
      </c>
      <c r="D127" s="15" t="str">
        <f>Общая!E61</f>
        <v>АО "ЦНИИСМ"</v>
      </c>
      <c r="E127" s="15" t="s">
        <v>39</v>
      </c>
      <c r="F127" s="14" t="str">
        <f>CONCATENATE(TEXT(Общая!U61,"ДД.ММ.ГГГГ"))</f>
        <v>13.05.2024</v>
      </c>
      <c r="G127" s="38">
        <f>Общая!V61</f>
        <v>0.41666666666666669</v>
      </c>
      <c r="H127" s="42" t="s">
        <v>52</v>
      </c>
    </row>
    <row r="128" spans="2:8" ht="31.5" x14ac:dyDescent="0.25">
      <c r="B128" s="20" t="str">
        <f>CONCATENATE(Общая!B62)</f>
        <v>59</v>
      </c>
      <c r="C128" s="12" t="str">
        <f>CONCATENATE(Общая!G62," ",Общая!H62," ",Общая!I62)</f>
        <v>Будаев Сергей Олегович</v>
      </c>
      <c r="D128" s="15" t="str">
        <f>Общая!E62</f>
        <v>АО "ЦНИИСМ"</v>
      </c>
      <c r="E128" s="15" t="s">
        <v>39</v>
      </c>
      <c r="F128" s="14" t="str">
        <f>CONCATENATE(TEXT(Общая!U62,"ДД.ММ.ГГГГ"))</f>
        <v>13.05.2024</v>
      </c>
      <c r="G128" s="38">
        <f>Общая!V62</f>
        <v>0.41666666666666669</v>
      </c>
      <c r="H128" s="42" t="s">
        <v>52</v>
      </c>
    </row>
    <row r="129" spans="2:8" ht="31.5" x14ac:dyDescent="0.25">
      <c r="B129" s="20" t="str">
        <f>CONCATENATE(Общая!B63)</f>
        <v>60</v>
      </c>
      <c r="C129" s="12" t="str">
        <f>CONCATENATE(Общая!G63," ",Общая!H63," ",Общая!I63)</f>
        <v>Козлов Дмитрий Анатольевич</v>
      </c>
      <c r="D129" s="15" t="str">
        <f>Общая!E63</f>
        <v>ООО "ОМАКС"</v>
      </c>
      <c r="E129" s="15" t="s">
        <v>39</v>
      </c>
      <c r="F129" s="14" t="str">
        <f>CONCATENATE(TEXT(Общая!U63,"ДД.ММ.ГГГГ"))</f>
        <v>13.05.2024</v>
      </c>
      <c r="G129" s="38">
        <f>Общая!V63</f>
        <v>0.41666666666666669</v>
      </c>
      <c r="H129" s="42" t="s">
        <v>52</v>
      </c>
    </row>
    <row r="130" spans="2:8" ht="31.5" x14ac:dyDescent="0.25">
      <c r="B130" s="20" t="str">
        <f>CONCATENATE(Общая!B64)</f>
        <v>61</v>
      </c>
      <c r="C130" s="12" t="str">
        <f>CONCATENATE(Общая!G64," ",Общая!H64," ",Общая!I64)</f>
        <v>Шарай Иван Евгеньевич</v>
      </c>
      <c r="D130" s="15" t="str">
        <f>Общая!E64</f>
        <v>ООО "ОМАКС"</v>
      </c>
      <c r="E130" s="15" t="s">
        <v>39</v>
      </c>
      <c r="F130" s="14" t="str">
        <f>CONCATENATE(TEXT(Общая!U64,"ДД.ММ.ГГГГ"))</f>
        <v>13.05.2024</v>
      </c>
      <c r="G130" s="38">
        <f>Общая!V64</f>
        <v>0.41666666666666669</v>
      </c>
      <c r="H130" s="42" t="s">
        <v>52</v>
      </c>
    </row>
    <row r="131" spans="2:8" ht="31.5" x14ac:dyDescent="0.25">
      <c r="B131" s="20" t="str">
        <f>CONCATENATE(Общая!B65)</f>
        <v>62</v>
      </c>
      <c r="C131" s="12" t="str">
        <f>CONCATENATE(Общая!G65," ",Общая!H65," ",Общая!I65)</f>
        <v>Летов  Сергей  Васильевич</v>
      </c>
      <c r="D131" s="15" t="str">
        <f>Общая!E65</f>
        <v>ООО «Порядок»</v>
      </c>
      <c r="E131" s="15" t="s">
        <v>39</v>
      </c>
      <c r="F131" s="14" t="str">
        <f>CONCATENATE(TEXT(Общая!U65,"ДД.ММ.ГГГГ"))</f>
        <v>13.05.2024</v>
      </c>
      <c r="G131" s="38">
        <f>Общая!V65</f>
        <v>0.41666666666666669</v>
      </c>
      <c r="H131" s="42" t="s">
        <v>52</v>
      </c>
    </row>
    <row r="132" spans="2:8" ht="31.5" x14ac:dyDescent="0.25">
      <c r="B132" s="20" t="str">
        <f>CONCATENATE(Общая!B66)</f>
        <v>63</v>
      </c>
      <c r="C132" s="12" t="str">
        <f>CONCATENATE(Общая!G66," ",Общая!H66," ",Общая!I66)</f>
        <v>Баканач Евгений Константинович</v>
      </c>
      <c r="D132" s="15" t="str">
        <f>Общая!E66</f>
        <v>ООО «Порядок»</v>
      </c>
      <c r="E132" s="15" t="s">
        <v>39</v>
      </c>
      <c r="F132" s="14" t="str">
        <f>CONCATENATE(TEXT(Общая!U66,"ДД.ММ.ГГГГ"))</f>
        <v>13.05.2024</v>
      </c>
      <c r="G132" s="38">
        <f>Общая!V66</f>
        <v>0.41666666666666669</v>
      </c>
      <c r="H132" s="42" t="s">
        <v>52</v>
      </c>
    </row>
    <row r="133" spans="2:8" ht="31.5" x14ac:dyDescent="0.25">
      <c r="B133" s="20" t="str">
        <f>CONCATENATE(Общая!B67)</f>
        <v>64</v>
      </c>
      <c r="C133" s="12" t="str">
        <f>CONCATENATE(Общая!G67," ",Общая!H67," ",Общая!I67)</f>
        <v>Пронин Александр Сергеевич</v>
      </c>
      <c r="D133" s="15" t="str">
        <f>Общая!E67</f>
        <v>ООО "Скан-Юго-Восток"</v>
      </c>
      <c r="E133" s="15" t="s">
        <v>39</v>
      </c>
      <c r="F133" s="14" t="str">
        <f>CONCATENATE(TEXT(Общая!U67,"ДД.ММ.ГГГГ"))</f>
        <v>13.05.2024</v>
      </c>
      <c r="G133" s="38">
        <f>Общая!V67</f>
        <v>0.41666666666666669</v>
      </c>
      <c r="H133" s="42" t="s">
        <v>52</v>
      </c>
    </row>
    <row r="134" spans="2:8" ht="31.5" x14ac:dyDescent="0.25">
      <c r="B134" s="20" t="str">
        <f>CONCATENATE(Общая!B68)</f>
        <v>65</v>
      </c>
      <c r="C134" s="12" t="str">
        <f>CONCATENATE(Общая!G68," ",Общая!H68," ",Общая!I68)</f>
        <v>Рыгованный Андрей Вячеславович</v>
      </c>
      <c r="D134" s="15" t="str">
        <f>Общая!E68</f>
        <v>ООО "Скан-Юго-Восток"</v>
      </c>
      <c r="E134" s="15" t="s">
        <v>39</v>
      </c>
      <c r="F134" s="14" t="str">
        <f>CONCATENATE(TEXT(Общая!U68,"ДД.ММ.ГГГГ"))</f>
        <v>13.05.2024</v>
      </c>
      <c r="G134" s="38">
        <f>Общая!V68</f>
        <v>0.4375</v>
      </c>
      <c r="H134" s="42" t="s">
        <v>52</v>
      </c>
    </row>
    <row r="135" spans="2:8" ht="31.5" x14ac:dyDescent="0.25">
      <c r="B135" s="20" t="str">
        <f>CONCATENATE(Общая!B69)</f>
        <v>66</v>
      </c>
      <c r="C135" s="12" t="str">
        <f>CONCATENATE(Общая!G69," ",Общая!H69," ",Общая!I69)</f>
        <v>Порушкин  Сергей Анатольевич</v>
      </c>
      <c r="D135" s="15" t="str">
        <f>Общая!E69</f>
        <v>ООО «ПРИМАТЕРРА»</v>
      </c>
      <c r="E135" s="15" t="s">
        <v>39</v>
      </c>
      <c r="F135" s="14" t="str">
        <f>CONCATENATE(TEXT(Общая!U69,"ДД.ММ.ГГГГ"))</f>
        <v>13.05.2024</v>
      </c>
      <c r="G135" s="38">
        <f>Общая!V69</f>
        <v>0.4375</v>
      </c>
      <c r="H135" s="42" t="s">
        <v>52</v>
      </c>
    </row>
    <row r="136" spans="2:8" ht="31.5" x14ac:dyDescent="0.25">
      <c r="B136" s="20" t="str">
        <f>CONCATENATE(Общая!B70)</f>
        <v>67</v>
      </c>
      <c r="C136" s="12" t="str">
        <f>CONCATENATE(Общая!G70," ",Общая!H70," ",Общая!I70)</f>
        <v>Колько Иван Андреевич</v>
      </c>
      <c r="D136" s="15" t="str">
        <f>Общая!E70</f>
        <v>ООО «Агроном»</v>
      </c>
      <c r="E136" s="15" t="s">
        <v>39</v>
      </c>
      <c r="F136" s="14" t="str">
        <f>CONCATENATE(TEXT(Общая!U70,"ДД.ММ.ГГГГ"))</f>
        <v>13.05.2024</v>
      </c>
      <c r="G136" s="38">
        <f>Общая!V70</f>
        <v>0.4375</v>
      </c>
      <c r="H136" s="42" t="s">
        <v>52</v>
      </c>
    </row>
    <row r="137" spans="2:8" ht="31.5" x14ac:dyDescent="0.25">
      <c r="B137" s="20" t="str">
        <f>CONCATENATE(Общая!B71)</f>
        <v>68</v>
      </c>
      <c r="C137" s="12" t="str">
        <f>CONCATENATE(Общая!G71," ",Общая!H71," ",Общая!I71)</f>
        <v>Игуменцев  Александр  Викторович</v>
      </c>
      <c r="D137" s="15" t="str">
        <f>Общая!E71</f>
        <v xml:space="preserve">ФТС России </v>
      </c>
      <c r="E137" s="15" t="s">
        <v>39</v>
      </c>
      <c r="F137" s="14" t="str">
        <f>CONCATENATE(TEXT(Общая!U71,"ДД.ММ.ГГГГ"))</f>
        <v>13.05.2024</v>
      </c>
      <c r="G137" s="38">
        <f>Общая!V71</f>
        <v>0.4375</v>
      </c>
      <c r="H137" s="42" t="s">
        <v>52</v>
      </c>
    </row>
    <row r="138" spans="2:8" ht="31.5" x14ac:dyDescent="0.25">
      <c r="B138" s="20" t="str">
        <f>CONCATENATE(Общая!B72)</f>
        <v>69</v>
      </c>
      <c r="C138" s="12" t="str">
        <f>CONCATENATE(Общая!G72," ",Общая!H72," ",Общая!I72)</f>
        <v>Шакиров  Сергей Нургаязович</v>
      </c>
      <c r="D138" s="15" t="str">
        <f>Общая!E72</f>
        <v>ООО "К2 групп"</v>
      </c>
      <c r="E138" s="15" t="s">
        <v>39</v>
      </c>
      <c r="F138" s="14" t="str">
        <f>CONCATENATE(TEXT(Общая!U72,"ДД.ММ.ГГГГ"))</f>
        <v>13.05.2024</v>
      </c>
      <c r="G138" s="38">
        <f>Общая!V72</f>
        <v>0.4375</v>
      </c>
      <c r="H138" s="42" t="s">
        <v>52</v>
      </c>
    </row>
    <row r="139" spans="2:8" ht="31.5" x14ac:dyDescent="0.25">
      <c r="B139" s="20" t="str">
        <f>CONCATENATE(Общая!B73)</f>
        <v>70</v>
      </c>
      <c r="C139" s="12" t="str">
        <f>CONCATENATE(Общая!G73," ",Общая!H73," ",Общая!I73)</f>
        <v>Фоменко Елена Николаевна</v>
      </c>
      <c r="D139" s="15" t="str">
        <f>Общая!E73</f>
        <v>ООО "К2 групп"</v>
      </c>
      <c r="E139" s="15" t="s">
        <v>39</v>
      </c>
      <c r="F139" s="14" t="str">
        <f>CONCATENATE(TEXT(Общая!U73,"ДД.ММ.ГГГГ"))</f>
        <v>13.05.2024</v>
      </c>
      <c r="G139" s="38">
        <f>Общая!V73</f>
        <v>0.4375</v>
      </c>
      <c r="H139" s="42" t="s">
        <v>52</v>
      </c>
    </row>
    <row r="140" spans="2:8" ht="31.5" x14ac:dyDescent="0.25">
      <c r="B140" s="20" t="str">
        <f>CONCATENATE(Общая!B74)</f>
        <v>71</v>
      </c>
      <c r="C140" s="12" t="str">
        <f>CONCATENATE(Общая!G74," ",Общая!H74," ",Общая!I74)</f>
        <v>Раков  Евгений Игоревич</v>
      </c>
      <c r="D140" s="15" t="str">
        <f>Общая!E74</f>
        <v>ООО "К2 групп"</v>
      </c>
      <c r="E140" s="15" t="s">
        <v>39</v>
      </c>
      <c r="F140" s="14" t="str">
        <f>CONCATENATE(TEXT(Общая!U74,"ДД.ММ.ГГГГ"))</f>
        <v>13.05.2024</v>
      </c>
      <c r="G140" s="38">
        <f>Общая!V74</f>
        <v>0.4375</v>
      </c>
      <c r="H140" s="42" t="s">
        <v>52</v>
      </c>
    </row>
    <row r="141" spans="2:8" ht="31.5" x14ac:dyDescent="0.25">
      <c r="B141" s="20" t="str">
        <f>CONCATENATE(Общая!B75)</f>
        <v>72</v>
      </c>
      <c r="C141" s="12" t="str">
        <f>CONCATENATE(Общая!G75," ",Общая!H75," ",Общая!I75)</f>
        <v>Федюшин  Илья  Сергеевич</v>
      </c>
      <c r="D141" s="15" t="str">
        <f>Общая!E75</f>
        <v>ООО "ТГВ ИНЖЕНЕРНЫЙ СЕРВИС"</v>
      </c>
      <c r="E141" s="15" t="s">
        <v>39</v>
      </c>
      <c r="F141" s="14" t="str">
        <f>CONCATENATE(TEXT(Общая!U75,"ДД.ММ.ГГГГ"))</f>
        <v>13.05.2024</v>
      </c>
      <c r="G141" s="38">
        <f>Общая!V75</f>
        <v>0.4375</v>
      </c>
      <c r="H141" s="42" t="s">
        <v>52</v>
      </c>
    </row>
    <row r="142" spans="2:8" ht="31.5" x14ac:dyDescent="0.25">
      <c r="B142" s="20" t="str">
        <f>CONCATENATE(Общая!B76)</f>
        <v>73</v>
      </c>
      <c r="C142" s="12" t="str">
        <f>CONCATENATE(Общая!G76," ",Общая!H76," ",Общая!I76)</f>
        <v>Жакунец  Александр  Максимович</v>
      </c>
      <c r="D142" s="15" t="str">
        <f>Общая!E76</f>
        <v>ООО "ТГВ ИНЖЕНЕРНЫЙ СЕРВИС"</v>
      </c>
      <c r="E142" s="15" t="s">
        <v>39</v>
      </c>
      <c r="F142" s="14" t="str">
        <f>CONCATENATE(TEXT(Общая!U76,"ДД.ММ.ГГГГ"))</f>
        <v>13.05.2024</v>
      </c>
      <c r="G142" s="38">
        <f>Общая!V76</f>
        <v>0.4375</v>
      </c>
      <c r="H142" s="42" t="s">
        <v>52</v>
      </c>
    </row>
    <row r="143" spans="2:8" ht="31.5" x14ac:dyDescent="0.25">
      <c r="B143" s="20" t="str">
        <f>CONCATENATE(Общая!B77)</f>
        <v>74</v>
      </c>
      <c r="C143" s="12" t="str">
        <f>CONCATENATE(Общая!G77," ",Общая!H77," ",Общая!I77)</f>
        <v>Дмитриев  Владимир  Иванович</v>
      </c>
      <c r="D143" s="15" t="str">
        <f>Общая!E77</f>
        <v>ООО "ТГВ ИНЖЕНЕРНЫЙ СЕРВИС"</v>
      </c>
      <c r="E143" s="15" t="s">
        <v>39</v>
      </c>
      <c r="F143" s="14" t="str">
        <f>CONCATENATE(TEXT(Общая!U77,"ДД.ММ.ГГГГ"))</f>
        <v>13.05.2024</v>
      </c>
      <c r="G143" s="38">
        <f>Общая!V77</f>
        <v>0.4375</v>
      </c>
      <c r="H143" s="42" t="s">
        <v>52</v>
      </c>
    </row>
    <row r="144" spans="2:8" ht="31.5" x14ac:dyDescent="0.25">
      <c r="B144" s="20" t="str">
        <f>CONCATENATE(Общая!B78)</f>
        <v>75</v>
      </c>
      <c r="C144" s="12" t="str">
        <f>CONCATENATE(Общая!G78," ",Общая!H78," ",Общая!I78)</f>
        <v>Лапенков  Андрей  Александрович</v>
      </c>
      <c r="D144" s="15" t="str">
        <f>Общая!E78</f>
        <v>ООО "ТГВ ИНЖЕНЕРНЫЙ СЕРВИС"</v>
      </c>
      <c r="E144" s="15" t="s">
        <v>39</v>
      </c>
      <c r="F144" s="14" t="str">
        <f>CONCATENATE(TEXT(Общая!U78,"ДД.ММ.ГГГГ"))</f>
        <v>13.05.2024</v>
      </c>
      <c r="G144" s="38">
        <f>Общая!V78</f>
        <v>0.4375</v>
      </c>
      <c r="H144" s="42" t="s">
        <v>52</v>
      </c>
    </row>
    <row r="145" spans="2:8" ht="31.5" x14ac:dyDescent="0.25">
      <c r="B145" s="20" t="str">
        <f>CONCATENATE(Общая!B79)</f>
        <v>76</v>
      </c>
      <c r="C145" s="12" t="str">
        <f>CONCATENATE(Общая!G79," ",Общая!H79," ",Общая!I79)</f>
        <v>Чепуренков  Игорь  Николаевич</v>
      </c>
      <c r="D145" s="15" t="str">
        <f>Общая!E79</f>
        <v>ООО "ТГВ ИНЖЕНЕРНЫЙ СЕРВИС"</v>
      </c>
      <c r="E145" s="15" t="s">
        <v>39</v>
      </c>
      <c r="F145" s="14" t="str">
        <f>CONCATENATE(TEXT(Общая!U79,"ДД.ММ.ГГГГ"))</f>
        <v>13.05.2024</v>
      </c>
      <c r="G145" s="38">
        <f>Общая!V79</f>
        <v>0.4375</v>
      </c>
      <c r="H145" s="42" t="s">
        <v>52</v>
      </c>
    </row>
    <row r="146" spans="2:8" ht="31.5" x14ac:dyDescent="0.25">
      <c r="B146" s="20" t="str">
        <f>CONCATENATE(Общая!B80)</f>
        <v>77</v>
      </c>
      <c r="C146" s="12" t="str">
        <f>CONCATENATE(Общая!G80," ",Общая!H80," ",Общая!I80)</f>
        <v>Пышный  Иван  Алексеевич</v>
      </c>
      <c r="D146" s="15" t="str">
        <f>Общая!E80</f>
        <v>ООО "ПЖК НИКОЛИНО"</v>
      </c>
      <c r="E146" s="15" t="s">
        <v>39</v>
      </c>
      <c r="F146" s="14" t="str">
        <f>CONCATENATE(TEXT(Общая!U80,"ДД.ММ.ГГГГ"))</f>
        <v>13.05.2024</v>
      </c>
      <c r="G146" s="38">
        <f>Общая!V80</f>
        <v>0.4375</v>
      </c>
      <c r="H146" s="42" t="s">
        <v>52</v>
      </c>
    </row>
    <row r="147" spans="2:8" ht="31.5" x14ac:dyDescent="0.25">
      <c r="B147" s="20" t="str">
        <f>CONCATENATE(Общая!B81)</f>
        <v>78</v>
      </c>
      <c r="C147" s="12" t="str">
        <f>CONCATENATE(Общая!G81," ",Общая!H81," ",Общая!I81)</f>
        <v>Чумаченко  Алексей  Александрович</v>
      </c>
      <c r="D147" s="15" t="str">
        <f>Общая!E81</f>
        <v>ООО "СТРОИТЕЛЬСТВО И ИНВЕСТИЦИИ"</v>
      </c>
      <c r="E147" s="15" t="s">
        <v>39</v>
      </c>
      <c r="F147" s="14" t="str">
        <f>CONCATENATE(TEXT(Общая!U81,"ДД.ММ.ГГГГ"))</f>
        <v>13.05.2024</v>
      </c>
      <c r="G147" s="38">
        <f>Общая!V81</f>
        <v>0.4375</v>
      </c>
      <c r="H147" s="42" t="s">
        <v>52</v>
      </c>
    </row>
    <row r="148" spans="2:8" ht="31.5" x14ac:dyDescent="0.25">
      <c r="B148" s="20" t="str">
        <f>CONCATENATE(Общая!B82)</f>
        <v>79</v>
      </c>
      <c r="C148" s="12" t="str">
        <f>CONCATENATE(Общая!G82," ",Общая!H82," ",Общая!I82)</f>
        <v>Корягин  Кирилл  Васильевич</v>
      </c>
      <c r="D148" s="15" t="str">
        <f>Общая!E82</f>
        <v>ООО "СТРОИТЕЛЬСТВО И ИНВЕСТИЦИИ"</v>
      </c>
      <c r="E148" s="15" t="s">
        <v>39</v>
      </c>
      <c r="F148" s="14" t="str">
        <f>CONCATENATE(TEXT(Общая!U82,"ДД.ММ.ГГГГ"))</f>
        <v>13.05.2024</v>
      </c>
      <c r="G148" s="38">
        <f>Общая!V82</f>
        <v>0.4375</v>
      </c>
      <c r="H148" s="42" t="s">
        <v>52</v>
      </c>
    </row>
    <row r="149" spans="2:8" ht="31.5" x14ac:dyDescent="0.25">
      <c r="B149" s="20" t="str">
        <f>CONCATENATE(Общая!B83)</f>
        <v>80</v>
      </c>
      <c r="C149" s="12" t="str">
        <f>CONCATENATE(Общая!G83," ",Общая!H83," ",Общая!I83)</f>
        <v>Стогов  Сергей  Владимирович</v>
      </c>
      <c r="D149" s="15" t="str">
        <f>Общая!E83</f>
        <v>ООО "СТРОИТЕЛЬСТВО И ИНВЕСТИЦИИ"</v>
      </c>
      <c r="E149" s="15" t="s">
        <v>39</v>
      </c>
      <c r="F149" s="14" t="str">
        <f>CONCATENATE(TEXT(Общая!U83,"ДД.ММ.ГГГГ"))</f>
        <v>13.05.2024</v>
      </c>
      <c r="G149" s="38">
        <f>Общая!V83</f>
        <v>0.4375</v>
      </c>
      <c r="H149" s="42" t="s">
        <v>52</v>
      </c>
    </row>
    <row r="150" spans="2:8" ht="31.5" x14ac:dyDescent="0.25">
      <c r="B150" s="20" t="str">
        <f>CONCATENATE(Общая!B84)</f>
        <v>81</v>
      </c>
      <c r="C150" s="12" t="str">
        <f>CONCATENATE(Общая!G84," ",Общая!H84," ",Общая!I84)</f>
        <v>Алиев Фазил Умуд Оглы</v>
      </c>
      <c r="D150" s="15" t="str">
        <f>Общая!E84</f>
        <v>ООО "ТеплоВиК"</v>
      </c>
      <c r="E150" s="15" t="s">
        <v>39</v>
      </c>
      <c r="F150" s="14" t="str">
        <f>CONCATENATE(TEXT(Общая!U84,"ДД.ММ.ГГГГ"))</f>
        <v>13.05.2024</v>
      </c>
      <c r="G150" s="38">
        <f>Общая!V84</f>
        <v>0.4375</v>
      </c>
      <c r="H150" s="42" t="s">
        <v>52</v>
      </c>
    </row>
    <row r="151" spans="2:8" ht="31.5" x14ac:dyDescent="0.25">
      <c r="B151" s="20" t="str">
        <f>CONCATENATE(Общая!B85)</f>
        <v>82</v>
      </c>
      <c r="C151" s="12" t="str">
        <f>CONCATENATE(Общая!G85," ",Общая!H85," ",Общая!I85)</f>
        <v>Максимов Алексей Николаевич</v>
      </c>
      <c r="D151" s="15" t="str">
        <f>Общая!E85</f>
        <v>ООО "ТеплоВиК"</v>
      </c>
      <c r="E151" s="15" t="s">
        <v>39</v>
      </c>
      <c r="F151" s="14" t="str">
        <f>CONCATENATE(TEXT(Общая!U85,"ДД.ММ.ГГГГ"))</f>
        <v>13.05.2024</v>
      </c>
      <c r="G151" s="38">
        <f>Общая!V85</f>
        <v>0.4375</v>
      </c>
      <c r="H151" s="42" t="s">
        <v>52</v>
      </c>
    </row>
    <row r="152" spans="2:8" ht="31.5" x14ac:dyDescent="0.25">
      <c r="B152" s="20" t="str">
        <f>CONCATENATE(Общая!B86)</f>
        <v>83</v>
      </c>
      <c r="C152" s="12" t="str">
        <f>CONCATENATE(Общая!G86," ",Общая!H86," ",Общая!I86)</f>
        <v>Дороненко  Алексей Владимирович</v>
      </c>
      <c r="D152" s="15" t="str">
        <f>Общая!E86</f>
        <v>ООО "БилдЭкспо"</v>
      </c>
      <c r="E152" s="15" t="s">
        <v>39</v>
      </c>
      <c r="F152" s="14" t="str">
        <f>CONCATENATE(TEXT(Общая!U86,"ДД.ММ.ГГГГ"))</f>
        <v>13.05.2024</v>
      </c>
      <c r="G152" s="38">
        <f>Общая!V86</f>
        <v>0.4375</v>
      </c>
      <c r="H152" s="42" t="s">
        <v>52</v>
      </c>
    </row>
    <row r="153" spans="2:8" ht="31.5" x14ac:dyDescent="0.25">
      <c r="B153" s="20" t="str">
        <f>CONCATENATE(Общая!B87)</f>
        <v>84</v>
      </c>
      <c r="C153" s="12" t="str">
        <f>CONCATENATE(Общая!G87," ",Общая!H87," ",Общая!I87)</f>
        <v>Пучков  Владимир  Викторович</v>
      </c>
      <c r="D153" s="15" t="str">
        <f>Общая!E87</f>
        <v>ООО "УК-ЭКСПЛУАТАЦИЯ"</v>
      </c>
      <c r="E153" s="15" t="s">
        <v>39</v>
      </c>
      <c r="F153" s="14" t="str">
        <f>CONCATENATE(TEXT(Общая!U87,"ДД.ММ.ГГГГ"))</f>
        <v>13.05.2024</v>
      </c>
      <c r="G153" s="38">
        <f>Общая!V87</f>
        <v>0.45833333333333331</v>
      </c>
      <c r="H153" s="42" t="s">
        <v>52</v>
      </c>
    </row>
    <row r="154" spans="2:8" ht="31.5" x14ac:dyDescent="0.25">
      <c r="B154" s="20" t="str">
        <f>CONCATENATE(Общая!B88)</f>
        <v>85</v>
      </c>
      <c r="C154" s="12" t="str">
        <f>CONCATENATE(Общая!G88," ",Общая!H88," ",Общая!I88)</f>
        <v>Савченко Сергей Сергеевич</v>
      </c>
      <c r="D154" s="15" t="str">
        <f>Общая!E88</f>
        <v>ООО "УК-ЭКСПЛУАТАЦИЯ"</v>
      </c>
      <c r="E154" s="15" t="s">
        <v>39</v>
      </c>
      <c r="F154" s="14" t="str">
        <f>CONCATENATE(TEXT(Общая!U88,"ДД.ММ.ГГГГ"))</f>
        <v>13.05.2024</v>
      </c>
      <c r="G154" s="38">
        <f>Общая!V88</f>
        <v>0.45833333333333331</v>
      </c>
      <c r="H154" s="42" t="s">
        <v>52</v>
      </c>
    </row>
    <row r="155" spans="2:8" ht="31.5" x14ac:dyDescent="0.25">
      <c r="B155" s="20" t="str">
        <f>CONCATENATE(Общая!B89)</f>
        <v>86</v>
      </c>
      <c r="C155" s="12" t="str">
        <f>CONCATENATE(Общая!G89," ",Общая!H89," ",Общая!I89)</f>
        <v>Мингазов Владислав Ильясович</v>
      </c>
      <c r="D155" s="15" t="str">
        <f>Общая!E89</f>
        <v>ООО "УК-ЭКСПЛУАТАЦИЯ"</v>
      </c>
      <c r="E155" s="15" t="s">
        <v>39</v>
      </c>
      <c r="F155" s="14" t="str">
        <f>CONCATENATE(TEXT(Общая!U89,"ДД.ММ.ГГГГ"))</f>
        <v>13.05.2024</v>
      </c>
      <c r="G155" s="38">
        <f>Общая!V89</f>
        <v>0.45833333333333331</v>
      </c>
      <c r="H155" s="42" t="s">
        <v>52</v>
      </c>
    </row>
    <row r="156" spans="2:8" ht="31.5" x14ac:dyDescent="0.25">
      <c r="B156" s="20" t="str">
        <f>CONCATENATE(Общая!B90)</f>
        <v>87</v>
      </c>
      <c r="C156" s="12" t="str">
        <f>CONCATENATE(Общая!G90," ",Общая!H90," ",Общая!I90)</f>
        <v>Мареев Валерий Борисович</v>
      </c>
      <c r="D156" s="15" t="str">
        <f>Общая!E90</f>
        <v>ООО "УК Продвижение"</v>
      </c>
      <c r="E156" s="15" t="s">
        <v>39</v>
      </c>
      <c r="F156" s="14" t="str">
        <f>CONCATENATE(TEXT(Общая!U90,"ДД.ММ.ГГГГ"))</f>
        <v>13.05.2024</v>
      </c>
      <c r="G156" s="38">
        <f>Общая!V90</f>
        <v>0.45833333333333331</v>
      </c>
      <c r="H156" s="42" t="s">
        <v>52</v>
      </c>
    </row>
    <row r="157" spans="2:8" ht="31.5" x14ac:dyDescent="0.25">
      <c r="B157" s="20" t="str">
        <f>CONCATENATE(Общая!B91)</f>
        <v>88</v>
      </c>
      <c r="C157" s="12" t="str">
        <f>CONCATENATE(Общая!G91," ",Общая!H91," ",Общая!I91)</f>
        <v>Котов Алексей Александрович</v>
      </c>
      <c r="D157" s="15" t="str">
        <f>Общая!E91</f>
        <v>ООО "УК Продвижение"</v>
      </c>
      <c r="E157" s="15" t="s">
        <v>39</v>
      </c>
      <c r="F157" s="14" t="str">
        <f>CONCATENATE(TEXT(Общая!U91,"ДД.ММ.ГГГГ"))</f>
        <v>13.05.2024</v>
      </c>
      <c r="G157" s="38">
        <f>Общая!V91</f>
        <v>0.45833333333333331</v>
      </c>
      <c r="H157" s="42" t="s">
        <v>52</v>
      </c>
    </row>
    <row r="158" spans="2:8" ht="31.5" x14ac:dyDescent="0.25">
      <c r="B158" s="20" t="str">
        <f>CONCATENATE(Общая!B92)</f>
        <v>89</v>
      </c>
      <c r="C158" s="12" t="str">
        <f>CONCATENATE(Общая!G92," ",Общая!H92," ",Общая!I92)</f>
        <v>Шкутко Григорий Владимирович</v>
      </c>
      <c r="D158" s="15" t="str">
        <f>Общая!E92</f>
        <v>ООО "УК Продвижение"</v>
      </c>
      <c r="E158" s="15" t="s">
        <v>39</v>
      </c>
      <c r="F158" s="14" t="str">
        <f>CONCATENATE(TEXT(Общая!U92,"ДД.ММ.ГГГГ"))</f>
        <v>13.05.2024</v>
      </c>
      <c r="G158" s="38">
        <f>Общая!V92</f>
        <v>0.45833333333333331</v>
      </c>
      <c r="H158" s="42" t="s">
        <v>52</v>
      </c>
    </row>
    <row r="159" spans="2:8" ht="31.5" x14ac:dyDescent="0.25">
      <c r="B159" s="20" t="str">
        <f>CONCATENATE(Общая!B93)</f>
        <v>90</v>
      </c>
      <c r="C159" s="12" t="str">
        <f>CONCATENATE(Общая!G93," ",Общая!H93," ",Общая!I93)</f>
        <v>Чернонебов Евгений Александрович</v>
      </c>
      <c r="D159" s="15" t="str">
        <f>Общая!E93</f>
        <v>ООО "УК Продвижение"</v>
      </c>
      <c r="E159" s="15" t="s">
        <v>39</v>
      </c>
      <c r="F159" s="14" t="str">
        <f>CONCATENATE(TEXT(Общая!U93,"ДД.ММ.ГГГГ"))</f>
        <v>13.05.2024</v>
      </c>
      <c r="G159" s="38">
        <f>Общая!V93</f>
        <v>0.45833333333333331</v>
      </c>
      <c r="H159" s="42" t="s">
        <v>52</v>
      </c>
    </row>
    <row r="160" spans="2:8" ht="31.5" x14ac:dyDescent="0.25">
      <c r="B160" s="20" t="str">
        <f>CONCATENATE(Общая!B94)</f>
        <v>91</v>
      </c>
      <c r="C160" s="12" t="str">
        <f>CONCATENATE(Общая!G94," ",Общая!H94," ",Общая!I94)</f>
        <v>Костенко   Дмитрий Вячеславович</v>
      </c>
      <c r="D160" s="15" t="str">
        <f>Общая!E94</f>
        <v>ООО "Сфера"</v>
      </c>
      <c r="E160" s="15" t="s">
        <v>39</v>
      </c>
      <c r="F160" s="14" t="str">
        <f>CONCATENATE(TEXT(Общая!U94,"ДД.ММ.ГГГГ"))</f>
        <v>13.05.2024</v>
      </c>
      <c r="G160" s="38">
        <f>Общая!V94</f>
        <v>0.45833333333333331</v>
      </c>
      <c r="H160" s="42" t="s">
        <v>52</v>
      </c>
    </row>
    <row r="161" spans="2:8" ht="31.5" x14ac:dyDescent="0.25">
      <c r="B161" s="20" t="str">
        <f>CONCATENATE(Общая!B95)</f>
        <v>92</v>
      </c>
      <c r="C161" s="12" t="str">
        <f>CONCATENATE(Общая!G95," ",Общая!H95," ",Общая!I95)</f>
        <v>Моголивец Егор Игоревич</v>
      </c>
      <c r="D161" s="15" t="str">
        <f>Общая!E95</f>
        <v>ООО "Сфера"</v>
      </c>
      <c r="E161" s="15" t="s">
        <v>39</v>
      </c>
      <c r="F161" s="14" t="str">
        <f>CONCATENATE(TEXT(Общая!U95,"ДД.ММ.ГГГГ"))</f>
        <v>13.05.2024</v>
      </c>
      <c r="G161" s="38">
        <f>Общая!V95</f>
        <v>0.45833333333333331</v>
      </c>
      <c r="H161" s="42" t="s">
        <v>52</v>
      </c>
    </row>
    <row r="162" spans="2:8" ht="31.5" x14ac:dyDescent="0.25">
      <c r="B162" s="20" t="str">
        <f>CONCATENATE(Общая!B96)</f>
        <v>93</v>
      </c>
      <c r="C162" s="12" t="str">
        <f>CONCATENATE(Общая!G96," ",Общая!H96," ",Общая!I96)</f>
        <v xml:space="preserve">Рябый  Андрей  Иванович </v>
      </c>
      <c r="D162" s="15" t="str">
        <f>Общая!E96</f>
        <v>ООО "Сфера"</v>
      </c>
      <c r="E162" s="15" t="s">
        <v>39</v>
      </c>
      <c r="F162" s="14" t="str">
        <f>CONCATENATE(TEXT(Общая!U96,"ДД.ММ.ГГГГ"))</f>
        <v>13.05.2024</v>
      </c>
      <c r="G162" s="38">
        <f>Общая!V96</f>
        <v>0.45833333333333331</v>
      </c>
      <c r="H162" s="42" t="s">
        <v>52</v>
      </c>
    </row>
    <row r="163" spans="2:8" ht="31.5" x14ac:dyDescent="0.25">
      <c r="B163" s="20" t="str">
        <f>CONCATENATE(Общая!B97)</f>
        <v>94</v>
      </c>
      <c r="C163" s="12" t="str">
        <f>CONCATENATE(Общая!G97," ",Общая!H97," ",Общая!I97)</f>
        <v>Воронцов Ярослав Анатольевич</v>
      </c>
      <c r="D163" s="15" t="str">
        <f>Общая!E97</f>
        <v>Пансионат «Янтарь» Банка России</v>
      </c>
      <c r="E163" s="15" t="s">
        <v>39</v>
      </c>
      <c r="F163" s="14" t="str">
        <f>CONCATENATE(TEXT(Общая!U97,"ДД.ММ.ГГГГ"))</f>
        <v>13.05.2024</v>
      </c>
      <c r="G163" s="38">
        <f>Общая!V97</f>
        <v>0.45833333333333331</v>
      </c>
      <c r="H163" s="42" t="s">
        <v>52</v>
      </c>
    </row>
    <row r="164" spans="2:8" ht="31.5" x14ac:dyDescent="0.25">
      <c r="B164" s="20" t="str">
        <f>CONCATENATE(Общая!B98)</f>
        <v>95</v>
      </c>
      <c r="C164" s="12" t="str">
        <f>CONCATENATE(Общая!G98," ",Общая!H98," ",Общая!I98)</f>
        <v>Сапронов Сергей  Алексеевич</v>
      </c>
      <c r="D164" s="15" t="str">
        <f>Общая!E98</f>
        <v>Пансионат «Янтарь» Банка России</v>
      </c>
      <c r="E164" s="15" t="s">
        <v>39</v>
      </c>
      <c r="F164" s="14" t="str">
        <f>CONCATENATE(TEXT(Общая!U98,"ДД.ММ.ГГГГ"))</f>
        <v>13.05.2024</v>
      </c>
      <c r="G164" s="38">
        <f>Общая!V98</f>
        <v>0.45833333333333331</v>
      </c>
      <c r="H164" s="42" t="s">
        <v>52</v>
      </c>
    </row>
    <row r="165" spans="2:8" ht="31.5" x14ac:dyDescent="0.25">
      <c r="B165" s="20" t="str">
        <f>CONCATENATE(Общая!B99)</f>
        <v>96</v>
      </c>
      <c r="C165" s="12" t="str">
        <f>CONCATENATE(Общая!G99," ",Общая!H99," ",Общая!I99)</f>
        <v>Григорьев Артур Иванович</v>
      </c>
      <c r="D165" s="15" t="str">
        <f>Общая!E99</f>
        <v>ЗАО "Арал Плюс"</v>
      </c>
      <c r="E165" s="15" t="s">
        <v>39</v>
      </c>
      <c r="F165" s="14" t="str">
        <f>CONCATENATE(TEXT(Общая!U99,"ДД.ММ.ГГГГ"))</f>
        <v>13.05.2024</v>
      </c>
      <c r="G165" s="38">
        <f>Общая!V99</f>
        <v>0.45833333333333331</v>
      </c>
      <c r="H165" s="42" t="s">
        <v>52</v>
      </c>
    </row>
    <row r="166" spans="2:8" ht="31.5" x14ac:dyDescent="0.25">
      <c r="B166" s="20" t="str">
        <f>CONCATENATE(Общая!B100)</f>
        <v>97</v>
      </c>
      <c r="C166" s="12" t="str">
        <f>CONCATENATE(Общая!G100," ",Общая!H100," ",Общая!I100)</f>
        <v>Соболев Виктор  Сергеевич</v>
      </c>
      <c r="D166" s="15" t="str">
        <f>Общая!E100</f>
        <v>АО "Мособлгаз"</v>
      </c>
      <c r="E166" s="15" t="s">
        <v>39</v>
      </c>
      <c r="F166" s="14" t="str">
        <f>CONCATENATE(TEXT(Общая!U100,"ДД.ММ.ГГГГ"))</f>
        <v>13.05.2024</v>
      </c>
      <c r="G166" s="38">
        <f>Общая!V100</f>
        <v>0.45833333333333331</v>
      </c>
      <c r="H166" s="42" t="s">
        <v>52</v>
      </c>
    </row>
    <row r="167" spans="2:8" ht="31.5" x14ac:dyDescent="0.25">
      <c r="B167" s="20" t="str">
        <f>CONCATENATE(Общая!B101)</f>
        <v>98</v>
      </c>
      <c r="C167" s="12" t="str">
        <f>CONCATENATE(Общая!G101," ",Общая!H101," ",Общая!I101)</f>
        <v>Герасимов Игорь Александрович</v>
      </c>
      <c r="D167" s="15" t="str">
        <f>Общая!E101</f>
        <v>АО "Мособлгаз"</v>
      </c>
      <c r="E167" s="15" t="s">
        <v>39</v>
      </c>
      <c r="F167" s="14" t="str">
        <f>CONCATENATE(TEXT(Общая!U101,"ДД.ММ.ГГГГ"))</f>
        <v>13.05.2024</v>
      </c>
      <c r="G167" s="38">
        <f>Общая!V101</f>
        <v>0.45833333333333331</v>
      </c>
      <c r="H167" s="42" t="s">
        <v>52</v>
      </c>
    </row>
    <row r="168" spans="2:8" ht="31.5" x14ac:dyDescent="0.25">
      <c r="B168" s="20" t="str">
        <f>CONCATENATE(Общая!B102)</f>
        <v>99</v>
      </c>
      <c r="C168" s="12" t="str">
        <f>CONCATENATE(Общая!G102," ",Общая!H102," ",Общая!I102)</f>
        <v>Павленко Евгений Николаевич</v>
      </c>
      <c r="D168" s="15" t="str">
        <f>Общая!E102</f>
        <v>ООО «БАУМИТ»</v>
      </c>
      <c r="E168" s="15" t="s">
        <v>39</v>
      </c>
      <c r="F168" s="14" t="str">
        <f>CONCATENATE(TEXT(Общая!U102,"ДД.ММ.ГГГГ"))</f>
        <v>13.05.2024</v>
      </c>
      <c r="G168" s="38">
        <f>Общая!V102</f>
        <v>0.45833333333333331</v>
      </c>
      <c r="H168" s="42" t="s">
        <v>52</v>
      </c>
    </row>
    <row r="169" spans="2:8" ht="31.5" x14ac:dyDescent="0.25">
      <c r="B169" s="20" t="str">
        <f>CONCATENATE(Общая!B103)</f>
        <v>100</v>
      </c>
      <c r="C169" s="12" t="str">
        <f>CONCATENATE(Общая!G103," ",Общая!H103," ",Общая!I103)</f>
        <v>Козлов Михаил Валерьевич</v>
      </c>
      <c r="D169" s="15" t="str">
        <f>Общая!E103</f>
        <v>ООО «БАУМИТ»</v>
      </c>
      <c r="E169" s="15" t="s">
        <v>39</v>
      </c>
      <c r="F169" s="14" t="str">
        <f>CONCATENATE(TEXT(Общая!U103,"ДД.ММ.ГГГГ"))</f>
        <v>13.05.2024</v>
      </c>
      <c r="G169" s="38">
        <f>Общая!V103</f>
        <v>0.45833333333333331</v>
      </c>
      <c r="H169" s="42" t="s">
        <v>52</v>
      </c>
    </row>
    <row r="170" spans="2:8" ht="31.5" x14ac:dyDescent="0.25">
      <c r="B170" s="20" t="str">
        <f>CONCATENATE(Общая!B104)</f>
        <v>101</v>
      </c>
      <c r="C170" s="12" t="str">
        <f>CONCATENATE(Общая!G104," ",Общая!H104," ",Общая!I104)</f>
        <v>Дарьин Алексей Валериевич</v>
      </c>
      <c r="D170" s="15" t="str">
        <f>Общая!E104</f>
        <v>ООО "МПС"</v>
      </c>
      <c r="E170" s="15" t="s">
        <v>39</v>
      </c>
      <c r="F170" s="14" t="str">
        <f>CONCATENATE(TEXT(Общая!U104,"ДД.ММ.ГГГГ"))</f>
        <v>13.05.2024</v>
      </c>
      <c r="G170" s="38">
        <f>Общая!V104</f>
        <v>0.45833333333333331</v>
      </c>
      <c r="H170" s="42" t="s">
        <v>52</v>
      </c>
    </row>
    <row r="171" spans="2:8" ht="31.5" x14ac:dyDescent="0.25">
      <c r="B171" s="20" t="str">
        <f>CONCATENATE(Общая!B105)</f>
        <v>102</v>
      </c>
      <c r="C171" s="12" t="str">
        <f>CONCATENATE(Общая!G105," ",Общая!H105," ",Общая!I105)</f>
        <v>Юрчук Александр Викторович</v>
      </c>
      <c r="D171" s="15" t="str">
        <f>Общая!E105</f>
        <v>ООО "МПС"</v>
      </c>
      <c r="E171" s="15" t="s">
        <v>39</v>
      </c>
      <c r="F171" s="14" t="str">
        <f>CONCATENATE(TEXT(Общая!U105,"ДД.ММ.ГГГГ"))</f>
        <v>13.05.2024</v>
      </c>
      <c r="G171" s="38">
        <f>Общая!V105</f>
        <v>0.45833333333333331</v>
      </c>
      <c r="H171" s="42" t="s">
        <v>52</v>
      </c>
    </row>
    <row r="172" spans="2:8" ht="31.5" x14ac:dyDescent="0.25">
      <c r="B172" s="20" t="str">
        <f>CONCATENATE(Общая!B106)</f>
        <v>103</v>
      </c>
      <c r="C172" s="12" t="str">
        <f>CONCATENATE(Общая!G106," ",Общая!H106," ",Общая!I106)</f>
        <v>Токарев Дмитрий Анатольевич</v>
      </c>
      <c r="D172" s="15" t="str">
        <f>Общая!E106</f>
        <v>ООО "МПС"</v>
      </c>
      <c r="E172" s="15" t="s">
        <v>39</v>
      </c>
      <c r="F172" s="14" t="str">
        <f>CONCATENATE(TEXT(Общая!U106,"ДД.ММ.ГГГГ"))</f>
        <v>13.05.2024</v>
      </c>
      <c r="G172" s="38">
        <f>Общая!V106</f>
        <v>0.45833333333333331</v>
      </c>
      <c r="H172" s="42" t="s">
        <v>52</v>
      </c>
    </row>
    <row r="173" spans="2:8" ht="31.5" x14ac:dyDescent="0.25">
      <c r="B173" s="20" t="str">
        <f>CONCATENATE(Общая!B107)</f>
        <v>104</v>
      </c>
      <c r="C173" s="12" t="str">
        <f>CONCATENATE(Общая!G107," ",Общая!H107," ",Общая!I107)</f>
        <v>Тройнин Андрей Олегович</v>
      </c>
      <c r="D173" s="15" t="str">
        <f>Общая!E107</f>
        <v>ООО "МПС"</v>
      </c>
      <c r="E173" s="15" t="s">
        <v>39</v>
      </c>
      <c r="F173" s="14" t="str">
        <f>CONCATENATE(TEXT(Общая!U107,"ДД.ММ.ГГГГ"))</f>
        <v>13.05.2024</v>
      </c>
      <c r="G173" s="38">
        <f>Общая!V107</f>
        <v>0.45833333333333331</v>
      </c>
      <c r="H173" s="42" t="s">
        <v>52</v>
      </c>
    </row>
    <row r="174" spans="2:8" ht="31.5" x14ac:dyDescent="0.25">
      <c r="B174" s="20" t="str">
        <f>CONCATENATE(Общая!B108)</f>
        <v>105</v>
      </c>
      <c r="C174" s="12" t="str">
        <f>CONCATENATE(Общая!G108," ",Общая!H108," ",Общая!I108)</f>
        <v>Денисов Павел Дмитриевич</v>
      </c>
      <c r="D174" s="15" t="str">
        <f>Общая!E108</f>
        <v xml:space="preserve">ООО «АБЗ КАПОТНЯ» </v>
      </c>
      <c r="E174" s="15" t="s">
        <v>39</v>
      </c>
      <c r="F174" s="14" t="str">
        <f>CONCATENATE(TEXT(Общая!U108,"ДД.ММ.ГГГГ"))</f>
        <v>13.05.2024</v>
      </c>
      <c r="G174" s="38">
        <f>Общая!V108</f>
        <v>0.45833333333333331</v>
      </c>
      <c r="H174" s="42" t="s">
        <v>52</v>
      </c>
    </row>
    <row r="175" spans="2:8" ht="31.5" x14ac:dyDescent="0.25">
      <c r="B175" s="20" t="str">
        <f>CONCATENATE(Общая!B109)</f>
        <v>106</v>
      </c>
      <c r="C175" s="12" t="str">
        <f>CONCATENATE(Общая!G109," ",Общая!H109," ",Общая!I109)</f>
        <v>Обозный Олег Николаевич</v>
      </c>
      <c r="D175" s="15" t="str">
        <f>Общая!E109</f>
        <v xml:space="preserve">ООО «АБЗ КАПОТНЯ» </v>
      </c>
      <c r="E175" s="15" t="s">
        <v>39</v>
      </c>
      <c r="F175" s="14" t="str">
        <f>CONCATENATE(TEXT(Общая!U109,"ДД.ММ.ГГГГ"))</f>
        <v>13.05.2024</v>
      </c>
      <c r="G175" s="38">
        <f>Общая!V109</f>
        <v>0.45833333333333331</v>
      </c>
      <c r="H175" s="42" t="s">
        <v>52</v>
      </c>
    </row>
    <row r="176" spans="2:8" ht="31.5" x14ac:dyDescent="0.25">
      <c r="B176" s="20" t="str">
        <f>CONCATENATE(Общая!B110)</f>
        <v>107</v>
      </c>
      <c r="C176" s="12" t="str">
        <f>CONCATENATE(Общая!G110," ",Общая!H110," ",Общая!I110)</f>
        <v>Шарапов Алексей Анатольевич</v>
      </c>
      <c r="D176" s="15" t="str">
        <f>Общая!E110</f>
        <v xml:space="preserve">ООО «АБЗ КАПОТНЯ» </v>
      </c>
      <c r="E176" s="15" t="s">
        <v>39</v>
      </c>
      <c r="F176" s="14" t="str">
        <f>CONCATENATE(TEXT(Общая!U110,"ДД.ММ.ГГГГ"))</f>
        <v>13.05.2024</v>
      </c>
      <c r="G176" s="38">
        <f>Общая!V110</f>
        <v>0.45833333333333331</v>
      </c>
      <c r="H176" s="42" t="s">
        <v>52</v>
      </c>
    </row>
    <row r="177" spans="2:8" ht="31.5" x14ac:dyDescent="0.25">
      <c r="B177" s="20" t="str">
        <f>CONCATENATE(Общая!B111)</f>
        <v>108</v>
      </c>
      <c r="C177" s="12" t="str">
        <f>CONCATENATE(Общая!G111," ",Общая!H111," ",Общая!I111)</f>
        <v>Каримов Владимир Николаевич</v>
      </c>
      <c r="D177" s="15" t="str">
        <f>Общая!E111</f>
        <v>"Гипротранспуть" - филиал 
АО "Росжелдорпроект"</v>
      </c>
      <c r="E177" s="15" t="s">
        <v>39</v>
      </c>
      <c r="F177" s="14" t="str">
        <f>CONCATENATE(TEXT(Общая!U111,"ДД.ММ.ГГГГ"))</f>
        <v>13.05.2024</v>
      </c>
      <c r="G177" s="38">
        <f>Общая!V111</f>
        <v>0.47916666666666669</v>
      </c>
      <c r="H177" s="42" t="s">
        <v>52</v>
      </c>
    </row>
    <row r="178" spans="2:8" ht="31.5" x14ac:dyDescent="0.25">
      <c r="B178" s="20" t="str">
        <f>CONCATENATE(Общая!B112)</f>
        <v>109</v>
      </c>
      <c r="C178" s="12" t="str">
        <f>CONCATENATE(Общая!G112," ",Общая!H112," ",Общая!I112)</f>
        <v xml:space="preserve">   Наумов  Павел Николаевич</v>
      </c>
      <c r="D178" s="15" t="str">
        <f>Общая!E112</f>
        <v>"Гипротранспуть" - филиал 
АО "Росжелдорпроект"</v>
      </c>
      <c r="E178" s="15" t="s">
        <v>39</v>
      </c>
      <c r="F178" s="14" t="str">
        <f>CONCATENATE(TEXT(Общая!U112,"ДД.ММ.ГГГГ"))</f>
        <v>13.05.2024</v>
      </c>
      <c r="G178" s="38">
        <f>Общая!V112</f>
        <v>0.47916666666666669</v>
      </c>
      <c r="H178" s="42" t="s">
        <v>52</v>
      </c>
    </row>
    <row r="179" spans="2:8" ht="31.5" x14ac:dyDescent="0.25">
      <c r="B179" s="20" t="str">
        <f>CONCATENATE(Общая!B113)</f>
        <v>110</v>
      </c>
      <c r="C179" s="12" t="str">
        <f>CONCATENATE(Общая!G113," ",Общая!H113," ",Общая!I113)</f>
        <v xml:space="preserve">   Фролов  Станислав  Вячеславович</v>
      </c>
      <c r="D179" s="15" t="str">
        <f>Общая!E113</f>
        <v>"Гипротранспуть" - филиал 
АО "Росжелдорпроект"</v>
      </c>
      <c r="E179" s="15" t="s">
        <v>39</v>
      </c>
      <c r="F179" s="14" t="str">
        <f>CONCATENATE(TEXT(Общая!U113,"ДД.ММ.ГГГГ"))</f>
        <v>13.05.2024</v>
      </c>
      <c r="G179" s="38">
        <f>Общая!V113</f>
        <v>0.47916666666666669</v>
      </c>
      <c r="H179" s="42" t="s">
        <v>52</v>
      </c>
    </row>
    <row r="180" spans="2:8" ht="31.5" x14ac:dyDescent="0.25">
      <c r="B180" s="20" t="str">
        <f>CONCATENATE(Общая!B114)</f>
        <v>111</v>
      </c>
      <c r="C180" s="12" t="str">
        <f>CONCATENATE(Общая!G114," ",Общая!H114," ",Общая!I114)</f>
        <v xml:space="preserve">   Фотина  Розия   Хасановна</v>
      </c>
      <c r="D180" s="15" t="str">
        <f>Общая!E114</f>
        <v>"Гипротранспуть" - филиал 
АО "Росжелдорпроект"</v>
      </c>
      <c r="E180" s="15" t="s">
        <v>39</v>
      </c>
      <c r="F180" s="14" t="str">
        <f>CONCATENATE(TEXT(Общая!U114,"ДД.ММ.ГГГГ"))</f>
        <v>13.05.2024</v>
      </c>
      <c r="G180" s="38">
        <f>Общая!V114</f>
        <v>0.47916666666666669</v>
      </c>
      <c r="H180" s="42" t="s">
        <v>52</v>
      </c>
    </row>
    <row r="181" spans="2:8" ht="31.5" x14ac:dyDescent="0.25">
      <c r="B181" s="20" t="str">
        <f>CONCATENATE(Общая!B115)</f>
        <v>112</v>
      </c>
      <c r="C181" s="12" t="str">
        <f>CONCATENATE(Общая!G115," ",Общая!H115," ",Общая!I115)</f>
        <v xml:space="preserve">   Самодуров Павел Павлович</v>
      </c>
      <c r="D181" s="15" t="str">
        <f>Общая!E115</f>
        <v>"Гипротранспуть" - филиал 
АО "Росжелдорпроект"</v>
      </c>
      <c r="E181" s="15" t="s">
        <v>39</v>
      </c>
      <c r="F181" s="14" t="str">
        <f>CONCATENATE(TEXT(Общая!U115,"ДД.ММ.ГГГГ"))</f>
        <v>13.05.2024</v>
      </c>
      <c r="G181" s="38">
        <f>Общая!V115</f>
        <v>0.47916666666666669</v>
      </c>
      <c r="H181" s="42" t="s">
        <v>52</v>
      </c>
    </row>
    <row r="182" spans="2:8" ht="31.5" x14ac:dyDescent="0.25">
      <c r="B182" s="20" t="str">
        <f>CONCATENATE(Общая!B116)</f>
        <v>113</v>
      </c>
      <c r="C182" s="12" t="str">
        <f>CONCATENATE(Общая!G116," ",Общая!H116," ",Общая!I116)</f>
        <v>Лапшин Владимир Николаевич</v>
      </c>
      <c r="D182" s="15" t="str">
        <f>Общая!E116</f>
        <v>ООО "ИТС"</v>
      </c>
      <c r="E182" s="15" t="s">
        <v>39</v>
      </c>
      <c r="F182" s="14" t="str">
        <f>CONCATENATE(TEXT(Общая!U116,"ДД.ММ.ГГГГ"))</f>
        <v>13.05.2024</v>
      </c>
      <c r="G182" s="38">
        <f>Общая!V116</f>
        <v>0.47916666666666669</v>
      </c>
      <c r="H182" s="42" t="s">
        <v>52</v>
      </c>
    </row>
    <row r="183" spans="2:8" ht="31.5" x14ac:dyDescent="0.25">
      <c r="B183" s="20" t="str">
        <f>CONCATENATE(Общая!B117)</f>
        <v>114</v>
      </c>
      <c r="C183" s="12" t="str">
        <f>CONCATENATE(Общая!G117," ",Общая!H117," ",Общая!I117)</f>
        <v>Румянцев Андрей Владимирович</v>
      </c>
      <c r="D183" s="15" t="str">
        <f>Общая!E117</f>
        <v>ООО "ИТС"</v>
      </c>
      <c r="E183" s="15" t="s">
        <v>39</v>
      </c>
      <c r="F183" s="14" t="str">
        <f>CONCATENATE(TEXT(Общая!U117,"ДД.ММ.ГГГГ"))</f>
        <v>13.05.2024</v>
      </c>
      <c r="G183" s="38">
        <f>Общая!V117</f>
        <v>0.47916666666666669</v>
      </c>
      <c r="H183" s="42" t="s">
        <v>52</v>
      </c>
    </row>
    <row r="184" spans="2:8" ht="31.5" x14ac:dyDescent="0.25">
      <c r="B184" s="20" t="str">
        <f>CONCATENATE(Общая!B118)</f>
        <v>115</v>
      </c>
      <c r="C184" s="12" t="str">
        <f>CONCATENATE(Общая!G118," ",Общая!H118," ",Общая!I118)</f>
        <v>Селютин Андрей Александрович</v>
      </c>
      <c r="D184" s="15" t="str">
        <f>Общая!E118</f>
        <v>ООО "ИТС"</v>
      </c>
      <c r="E184" s="15" t="s">
        <v>39</v>
      </c>
      <c r="F184" s="14" t="str">
        <f>CONCATENATE(TEXT(Общая!U118,"ДД.ММ.ГГГГ"))</f>
        <v>13.05.2024</v>
      </c>
      <c r="G184" s="38">
        <f>Общая!V118</f>
        <v>0.47916666666666669</v>
      </c>
      <c r="H184" s="42" t="s">
        <v>52</v>
      </c>
    </row>
    <row r="185" spans="2:8" ht="31.5" x14ac:dyDescent="0.25">
      <c r="B185" s="20" t="str">
        <f>CONCATENATE(Общая!B119)</f>
        <v>116</v>
      </c>
      <c r="C185" s="12" t="str">
        <f>CONCATENATE(Общая!G119," ",Общая!H119," ",Общая!I119)</f>
        <v>Моравский Дмитрий Юрьевич</v>
      </c>
      <c r="D185" s="15" t="str">
        <f>Общая!E119</f>
        <v>АО "КЦ" филиал "Моссельпром"</v>
      </c>
      <c r="E185" s="15" t="s">
        <v>39</v>
      </c>
      <c r="F185" s="14" t="str">
        <f>CONCATENATE(TEXT(Общая!U119,"ДД.ММ.ГГГГ"))</f>
        <v>13.05.2024</v>
      </c>
      <c r="G185" s="38">
        <f>Общая!V119</f>
        <v>0.47916666666666669</v>
      </c>
      <c r="H185" s="42" t="s">
        <v>52</v>
      </c>
    </row>
    <row r="186" spans="2:8" ht="31.5" x14ac:dyDescent="0.25">
      <c r="B186" s="20" t="str">
        <f>CONCATENATE(Общая!B120)</f>
        <v>117</v>
      </c>
      <c r="C186" s="12" t="str">
        <f>CONCATENATE(Общая!G120," ",Общая!H120," ",Общая!I120)</f>
        <v>Мищенко  Станислав Викторович</v>
      </c>
      <c r="D186" s="15" t="str">
        <f>Общая!E120</f>
        <v>АО "КЦ" филиал "Моссельпром"</v>
      </c>
      <c r="E186" s="15" t="s">
        <v>39</v>
      </c>
      <c r="F186" s="14" t="str">
        <f>CONCATENATE(TEXT(Общая!U120,"ДД.ММ.ГГГГ"))</f>
        <v>13.05.2024</v>
      </c>
      <c r="G186" s="38">
        <f>Общая!V120</f>
        <v>0.47916666666666669</v>
      </c>
      <c r="H186" s="42" t="s">
        <v>52</v>
      </c>
    </row>
    <row r="187" spans="2:8" ht="31.5" x14ac:dyDescent="0.25">
      <c r="B187" s="20" t="str">
        <f>CONCATENATE(Общая!B121)</f>
        <v>118</v>
      </c>
      <c r="C187" s="12" t="str">
        <f>CONCATENATE(Общая!G121," ",Общая!H121," ",Общая!I121)</f>
        <v>Шипулин Александр Сергеевич</v>
      </c>
      <c r="D187" s="15" t="str">
        <f>Общая!E121</f>
        <v>АО "КЦ" филиал "Моссельпром"</v>
      </c>
      <c r="E187" s="15" t="s">
        <v>39</v>
      </c>
      <c r="F187" s="14" t="str">
        <f>CONCATENATE(TEXT(Общая!U121,"ДД.ММ.ГГГГ"))</f>
        <v>13.05.2024</v>
      </c>
      <c r="G187" s="38">
        <f>Общая!V121</f>
        <v>0.47916666666666669</v>
      </c>
      <c r="H187" s="42" t="s">
        <v>52</v>
      </c>
    </row>
    <row r="188" spans="2:8" ht="31.5" hidden="1" x14ac:dyDescent="0.25">
      <c r="B188" s="20" t="e">
        <f>CONCATENATE(Общая!#REF!)</f>
        <v>#REF!</v>
      </c>
      <c r="C188" s="12" t="e">
        <f>CONCATENATE(Общая!#REF!," ",Общая!#REF!," ",Общая!#REF!)</f>
        <v>#REF!</v>
      </c>
      <c r="D188" s="15" t="e">
        <f>Общая!#REF!</f>
        <v>#REF!</v>
      </c>
      <c r="E188" s="15" t="s">
        <v>39</v>
      </c>
      <c r="F188" s="14" t="e">
        <f>CONCATENATE(TEXT(Общая!#REF!,"ДД.ММ.ГГГГ"))</f>
        <v>#REF!</v>
      </c>
      <c r="G188" s="38" t="e">
        <f>Общая!#REF!</f>
        <v>#REF!</v>
      </c>
      <c r="H188" s="42" t="s">
        <v>52</v>
      </c>
    </row>
    <row r="189" spans="2:8" ht="31.5" hidden="1" x14ac:dyDescent="0.25">
      <c r="B189" s="20" t="e">
        <f>CONCATENATE(Общая!#REF!)</f>
        <v>#REF!</v>
      </c>
      <c r="C189" s="12" t="e">
        <f>CONCATENATE(Общая!#REF!," ",Общая!#REF!," ",Общая!#REF!)</f>
        <v>#REF!</v>
      </c>
      <c r="D189" s="15" t="e">
        <f>Общая!#REF!</f>
        <v>#REF!</v>
      </c>
      <c r="E189" s="15" t="s">
        <v>39</v>
      </c>
      <c r="F189" s="14" t="e">
        <f>CONCATENATE(TEXT(Общая!#REF!,"ДД.ММ.ГГГГ"))</f>
        <v>#REF!</v>
      </c>
      <c r="G189" s="38" t="e">
        <f>Общая!#REF!</f>
        <v>#REF!</v>
      </c>
      <c r="H189" s="42" t="s">
        <v>52</v>
      </c>
    </row>
    <row r="190" spans="2:8" ht="31.5" hidden="1" x14ac:dyDescent="0.25">
      <c r="B190" s="20" t="e">
        <f>CONCATENATE(Общая!#REF!)</f>
        <v>#REF!</v>
      </c>
      <c r="C190" s="12" t="e">
        <f>CONCATENATE(Общая!#REF!," ",Общая!#REF!," ",Общая!#REF!)</f>
        <v>#REF!</v>
      </c>
      <c r="D190" s="15" t="e">
        <f>Общая!#REF!</f>
        <v>#REF!</v>
      </c>
      <c r="E190" s="15" t="s">
        <v>39</v>
      </c>
      <c r="F190" s="14" t="e">
        <f>CONCATENATE(TEXT(Общая!#REF!,"ДД.ММ.ГГГГ"))</f>
        <v>#REF!</v>
      </c>
      <c r="G190" s="38" t="e">
        <f>Общая!#REF!</f>
        <v>#REF!</v>
      </c>
      <c r="H190" s="42" t="s">
        <v>52</v>
      </c>
    </row>
    <row r="191" spans="2:8" ht="31.5" hidden="1" x14ac:dyDescent="0.25">
      <c r="B191" s="20" t="e">
        <f>CONCATENATE(Общая!#REF!)</f>
        <v>#REF!</v>
      </c>
      <c r="C191" s="12" t="e">
        <f>CONCATENATE(Общая!#REF!," ",Общая!#REF!," ",Общая!#REF!)</f>
        <v>#REF!</v>
      </c>
      <c r="D191" s="15" t="e">
        <f>Общая!#REF!</f>
        <v>#REF!</v>
      </c>
      <c r="E191" s="15" t="s">
        <v>39</v>
      </c>
      <c r="F191" s="14" t="e">
        <f>CONCATENATE(TEXT(Общая!#REF!,"ДД.ММ.ГГГГ"))</f>
        <v>#REF!</v>
      </c>
      <c r="G191" s="38" t="e">
        <f>Общая!#REF!</f>
        <v>#REF!</v>
      </c>
      <c r="H191" s="42" t="s">
        <v>52</v>
      </c>
    </row>
    <row r="192" spans="2:8" ht="31.5" hidden="1" x14ac:dyDescent="0.25">
      <c r="B192" s="20" t="e">
        <f>CONCATENATE(Общая!#REF!)</f>
        <v>#REF!</v>
      </c>
      <c r="C192" s="12" t="e">
        <f>CONCATENATE(Общая!#REF!," ",Общая!#REF!," ",Общая!#REF!)</f>
        <v>#REF!</v>
      </c>
      <c r="D192" s="15" t="e">
        <f>Общая!#REF!</f>
        <v>#REF!</v>
      </c>
      <c r="E192" s="15" t="s">
        <v>39</v>
      </c>
      <c r="F192" s="14" t="e">
        <f>CONCATENATE(TEXT(Общая!#REF!,"ДД.ММ.ГГГГ"))</f>
        <v>#REF!</v>
      </c>
      <c r="G192" s="38" t="e">
        <f>Общая!#REF!</f>
        <v>#REF!</v>
      </c>
      <c r="H192" s="42" t="s">
        <v>52</v>
      </c>
    </row>
    <row r="193" spans="2:8" ht="31.5" hidden="1" x14ac:dyDescent="0.25">
      <c r="B193" s="20" t="e">
        <f>CONCATENATE(Общая!#REF!)</f>
        <v>#REF!</v>
      </c>
      <c r="C193" s="12" t="e">
        <f>CONCATENATE(Общая!#REF!," ",Общая!#REF!," ",Общая!#REF!)</f>
        <v>#REF!</v>
      </c>
      <c r="D193" s="15" t="e">
        <f>Общая!#REF!</f>
        <v>#REF!</v>
      </c>
      <c r="E193" s="15" t="s">
        <v>39</v>
      </c>
      <c r="F193" s="14" t="e">
        <f>CONCATENATE(TEXT(Общая!#REF!,"ДД.ММ.ГГГГ"))</f>
        <v>#REF!</v>
      </c>
      <c r="G193" s="38" t="e">
        <f>Общая!#REF!</f>
        <v>#REF!</v>
      </c>
      <c r="H193" s="42" t="s">
        <v>52</v>
      </c>
    </row>
    <row r="194" spans="2:8" ht="31.5" hidden="1" x14ac:dyDescent="0.25">
      <c r="B194" s="20" t="e">
        <f>CONCATENATE(Общая!#REF!)</f>
        <v>#REF!</v>
      </c>
      <c r="C194" s="12" t="e">
        <f>CONCATENATE(Общая!#REF!," ",Общая!#REF!," ",Общая!#REF!)</f>
        <v>#REF!</v>
      </c>
      <c r="D194" s="15" t="e">
        <f>Общая!#REF!</f>
        <v>#REF!</v>
      </c>
      <c r="E194" s="15" t="s">
        <v>39</v>
      </c>
      <c r="F194" s="14" t="e">
        <f>CONCATENATE(TEXT(Общая!#REF!,"ДД.ММ.ГГГГ"))</f>
        <v>#REF!</v>
      </c>
      <c r="G194" s="38" t="e">
        <f>Общая!#REF!</f>
        <v>#REF!</v>
      </c>
      <c r="H194" s="42" t="s">
        <v>52</v>
      </c>
    </row>
    <row r="195" spans="2:8" ht="31.5" hidden="1" x14ac:dyDescent="0.25">
      <c r="B195" s="20" t="e">
        <f>CONCATENATE(Общая!#REF!)</f>
        <v>#REF!</v>
      </c>
      <c r="C195" s="12" t="e">
        <f>CONCATENATE(Общая!#REF!," ",Общая!#REF!," ",Общая!#REF!)</f>
        <v>#REF!</v>
      </c>
      <c r="D195" s="15" t="e">
        <f>Общая!#REF!</f>
        <v>#REF!</v>
      </c>
      <c r="E195" s="15" t="s">
        <v>39</v>
      </c>
      <c r="F195" s="14" t="e">
        <f>CONCATENATE(TEXT(Общая!#REF!,"ДД.ММ.ГГГГ"))</f>
        <v>#REF!</v>
      </c>
      <c r="G195" s="38" t="e">
        <f>Общая!#REF!</f>
        <v>#REF!</v>
      </c>
      <c r="H195" s="42" t="s">
        <v>52</v>
      </c>
    </row>
    <row r="196" spans="2:8" ht="31.5" hidden="1" x14ac:dyDescent="0.25">
      <c r="B196" s="20" t="e">
        <f>CONCATENATE(Общая!#REF!)</f>
        <v>#REF!</v>
      </c>
      <c r="C196" s="12" t="e">
        <f>CONCATENATE(Общая!#REF!," ",Общая!#REF!," ",Общая!#REF!)</f>
        <v>#REF!</v>
      </c>
      <c r="D196" s="15" t="e">
        <f>Общая!#REF!</f>
        <v>#REF!</v>
      </c>
      <c r="E196" s="15" t="s">
        <v>39</v>
      </c>
      <c r="F196" s="14" t="e">
        <f>CONCATENATE(TEXT(Общая!#REF!,"ДД.ММ.ГГГГ"))</f>
        <v>#REF!</v>
      </c>
      <c r="G196" s="38" t="e">
        <f>Общая!#REF!</f>
        <v>#REF!</v>
      </c>
      <c r="H196" s="42" t="s">
        <v>52</v>
      </c>
    </row>
    <row r="197" spans="2:8" ht="31.5" hidden="1" x14ac:dyDescent="0.25">
      <c r="B197" s="20" t="e">
        <f>CONCATENATE(Общая!#REF!)</f>
        <v>#REF!</v>
      </c>
      <c r="C197" s="12" t="e">
        <f>CONCATENATE(Общая!#REF!," ",Общая!#REF!," ",Общая!#REF!)</f>
        <v>#REF!</v>
      </c>
      <c r="D197" s="15" t="e">
        <f>Общая!#REF!</f>
        <v>#REF!</v>
      </c>
      <c r="E197" s="15" t="s">
        <v>39</v>
      </c>
      <c r="F197" s="14" t="e">
        <f>CONCATENATE(TEXT(Общая!#REF!,"ДД.ММ.ГГГГ"))</f>
        <v>#REF!</v>
      </c>
      <c r="G197" s="38" t="e">
        <f>Общая!#REF!</f>
        <v>#REF!</v>
      </c>
      <c r="H197" s="42" t="s">
        <v>52</v>
      </c>
    </row>
    <row r="198" spans="2:8" ht="31.5" hidden="1" x14ac:dyDescent="0.25">
      <c r="B198" s="20" t="e">
        <f>CONCATENATE(Общая!#REF!)</f>
        <v>#REF!</v>
      </c>
      <c r="C198" s="12" t="e">
        <f>CONCATENATE(Общая!#REF!," ",Общая!#REF!," ",Общая!#REF!)</f>
        <v>#REF!</v>
      </c>
      <c r="D198" s="15" t="e">
        <f>Общая!#REF!</f>
        <v>#REF!</v>
      </c>
      <c r="E198" s="15" t="s">
        <v>39</v>
      </c>
      <c r="F198" s="14" t="e">
        <f>CONCATENATE(TEXT(Общая!#REF!,"ДД.ММ.ГГГГ"))</f>
        <v>#REF!</v>
      </c>
      <c r="G198" s="38" t="e">
        <f>Общая!#REF!</f>
        <v>#REF!</v>
      </c>
      <c r="H198" s="42" t="s">
        <v>52</v>
      </c>
    </row>
    <row r="199" spans="2:8" ht="31.5" hidden="1" x14ac:dyDescent="0.25">
      <c r="B199" s="20" t="e">
        <f>CONCATENATE(Общая!#REF!)</f>
        <v>#REF!</v>
      </c>
      <c r="C199" s="12" t="e">
        <f>CONCATENATE(Общая!#REF!," ",Общая!#REF!," ",Общая!#REF!)</f>
        <v>#REF!</v>
      </c>
      <c r="D199" s="15" t="e">
        <f>Общая!#REF!</f>
        <v>#REF!</v>
      </c>
      <c r="E199" s="15" t="s">
        <v>39</v>
      </c>
      <c r="F199" s="14" t="e">
        <f>CONCATENATE(TEXT(Общая!#REF!,"ДД.ММ.ГГГГ"))</f>
        <v>#REF!</v>
      </c>
      <c r="G199" s="38" t="e">
        <f>Общая!#REF!</f>
        <v>#REF!</v>
      </c>
      <c r="H199" s="42" t="s">
        <v>52</v>
      </c>
    </row>
    <row r="200" spans="2:8" ht="31.5" hidden="1" x14ac:dyDescent="0.25">
      <c r="B200" s="20" t="e">
        <f>CONCATENATE(Общая!#REF!)</f>
        <v>#REF!</v>
      </c>
      <c r="C200" s="12" t="e">
        <f>CONCATENATE(Общая!#REF!," ",Общая!#REF!," ",Общая!#REF!)</f>
        <v>#REF!</v>
      </c>
      <c r="D200" s="15" t="e">
        <f>Общая!#REF!</f>
        <v>#REF!</v>
      </c>
      <c r="E200" s="15" t="s">
        <v>39</v>
      </c>
      <c r="F200" s="14" t="e">
        <f>CONCATENATE(TEXT(Общая!#REF!,"ДД.ММ.ГГГГ"))</f>
        <v>#REF!</v>
      </c>
      <c r="G200" s="38" t="e">
        <f>Общая!#REF!</f>
        <v>#REF!</v>
      </c>
      <c r="H200" s="42" t="s">
        <v>52</v>
      </c>
    </row>
    <row r="201" spans="2:8" ht="31.5" hidden="1" x14ac:dyDescent="0.25">
      <c r="B201" s="20" t="e">
        <f>CONCATENATE(Общая!#REF!)</f>
        <v>#REF!</v>
      </c>
      <c r="C201" s="12" t="e">
        <f>CONCATENATE(Общая!#REF!," ",Общая!#REF!," ",Общая!#REF!)</f>
        <v>#REF!</v>
      </c>
      <c r="D201" s="15" t="e">
        <f>Общая!#REF!</f>
        <v>#REF!</v>
      </c>
      <c r="E201" s="15" t="s">
        <v>39</v>
      </c>
      <c r="F201" s="14" t="e">
        <f>CONCATENATE(TEXT(Общая!#REF!,"ДД.ММ.ГГГГ"))</f>
        <v>#REF!</v>
      </c>
      <c r="G201" s="38" t="e">
        <f>Общая!#REF!</f>
        <v>#REF!</v>
      </c>
      <c r="H201" s="42" t="s">
        <v>52</v>
      </c>
    </row>
    <row r="202" spans="2:8" ht="31.5" hidden="1" x14ac:dyDescent="0.25">
      <c r="B202" s="20" t="e">
        <f>CONCATENATE(Общая!#REF!)</f>
        <v>#REF!</v>
      </c>
      <c r="C202" s="12" t="e">
        <f>CONCATENATE(Общая!#REF!," ",Общая!#REF!," ",Общая!#REF!)</f>
        <v>#REF!</v>
      </c>
      <c r="D202" s="15" t="e">
        <f>Общая!#REF!</f>
        <v>#REF!</v>
      </c>
      <c r="E202" s="15" t="s">
        <v>39</v>
      </c>
      <c r="F202" s="14" t="e">
        <f>CONCATENATE(TEXT(Общая!#REF!,"ДД.ММ.ГГГГ"))</f>
        <v>#REF!</v>
      </c>
      <c r="G202" s="38" t="e">
        <f>Общая!#REF!</f>
        <v>#REF!</v>
      </c>
      <c r="H202" s="42" t="s">
        <v>52</v>
      </c>
    </row>
    <row r="203" spans="2:8" ht="31.5" hidden="1" x14ac:dyDescent="0.25">
      <c r="B203" s="20" t="e">
        <f>CONCATENATE(Общая!#REF!)</f>
        <v>#REF!</v>
      </c>
      <c r="C203" s="12" t="e">
        <f>CONCATENATE(Общая!#REF!," ",Общая!#REF!," ",Общая!#REF!)</f>
        <v>#REF!</v>
      </c>
      <c r="D203" s="15" t="e">
        <f>Общая!#REF!</f>
        <v>#REF!</v>
      </c>
      <c r="E203" s="15" t="s">
        <v>39</v>
      </c>
      <c r="F203" s="14" t="e">
        <f>CONCATENATE(TEXT(Общая!#REF!,"ДД.ММ.ГГГГ"))</f>
        <v>#REF!</v>
      </c>
      <c r="G203" s="38" t="e">
        <f>Общая!#REF!</f>
        <v>#REF!</v>
      </c>
      <c r="H203" s="42" t="s">
        <v>52</v>
      </c>
    </row>
    <row r="204" spans="2:8" ht="31.5" hidden="1" x14ac:dyDescent="0.25">
      <c r="B204" s="20" t="e">
        <f>CONCATENATE(Общая!#REF!)</f>
        <v>#REF!</v>
      </c>
      <c r="C204" s="12" t="e">
        <f>CONCATENATE(Общая!#REF!," ",Общая!#REF!," ",Общая!#REF!)</f>
        <v>#REF!</v>
      </c>
      <c r="D204" s="15" t="e">
        <f>Общая!#REF!</f>
        <v>#REF!</v>
      </c>
      <c r="E204" s="15" t="s">
        <v>39</v>
      </c>
      <c r="F204" s="14" t="e">
        <f>CONCATENATE(TEXT(Общая!#REF!,"ДД.ММ.ГГГГ"))</f>
        <v>#REF!</v>
      </c>
      <c r="G204" s="38" t="e">
        <f>Общая!#REF!</f>
        <v>#REF!</v>
      </c>
      <c r="H204" s="42" t="s">
        <v>52</v>
      </c>
    </row>
    <row r="205" spans="2:8" ht="31.5" hidden="1" x14ac:dyDescent="0.25">
      <c r="B205" s="20" t="e">
        <f>CONCATENATE(Общая!#REF!)</f>
        <v>#REF!</v>
      </c>
      <c r="C205" s="12" t="e">
        <f>CONCATENATE(Общая!#REF!," ",Общая!#REF!," ",Общая!#REF!)</f>
        <v>#REF!</v>
      </c>
      <c r="D205" s="15" t="e">
        <f>Общая!#REF!</f>
        <v>#REF!</v>
      </c>
      <c r="E205" s="15" t="s">
        <v>39</v>
      </c>
      <c r="F205" s="14" t="e">
        <f>CONCATENATE(TEXT(Общая!#REF!,"ДД.ММ.ГГГГ"))</f>
        <v>#REF!</v>
      </c>
      <c r="G205" s="38" t="e">
        <f>Общая!#REF!</f>
        <v>#REF!</v>
      </c>
      <c r="H205" s="42" t="s">
        <v>52</v>
      </c>
    </row>
    <row r="206" spans="2:8" ht="31.5" hidden="1" x14ac:dyDescent="0.25">
      <c r="B206" s="20" t="e">
        <f>CONCATENATE(Общая!#REF!)</f>
        <v>#REF!</v>
      </c>
      <c r="C206" s="12" t="e">
        <f>CONCATENATE(Общая!#REF!," ",Общая!#REF!," ",Общая!#REF!)</f>
        <v>#REF!</v>
      </c>
      <c r="D206" s="15" t="e">
        <f>Общая!#REF!</f>
        <v>#REF!</v>
      </c>
      <c r="E206" s="15" t="s">
        <v>39</v>
      </c>
      <c r="F206" s="14" t="e">
        <f>CONCATENATE(TEXT(Общая!#REF!,"ДД.ММ.ГГГГ"))</f>
        <v>#REF!</v>
      </c>
      <c r="G206" s="38" t="e">
        <f>Общая!#REF!</f>
        <v>#REF!</v>
      </c>
      <c r="H206" s="42" t="s">
        <v>52</v>
      </c>
    </row>
    <row r="207" spans="2:8" ht="31.5" hidden="1" x14ac:dyDescent="0.25">
      <c r="B207" s="20" t="e">
        <f>CONCATENATE(Общая!#REF!)</f>
        <v>#REF!</v>
      </c>
      <c r="C207" s="12" t="e">
        <f>CONCATENATE(Общая!#REF!," ",Общая!#REF!," ",Общая!#REF!)</f>
        <v>#REF!</v>
      </c>
      <c r="D207" s="15" t="e">
        <f>Общая!#REF!</f>
        <v>#REF!</v>
      </c>
      <c r="E207" s="15" t="s">
        <v>39</v>
      </c>
      <c r="F207" s="14" t="e">
        <f>CONCATENATE(TEXT(Общая!#REF!,"ДД.ММ.ГГГГ"))</f>
        <v>#REF!</v>
      </c>
      <c r="G207" s="38" t="e">
        <f>Общая!#REF!</f>
        <v>#REF!</v>
      </c>
      <c r="H207" s="42" t="s">
        <v>52</v>
      </c>
    </row>
    <row r="208" spans="2:8" x14ac:dyDescent="0.25">
      <c r="B208" s="21"/>
      <c r="C208" s="22"/>
      <c r="D208" s="23"/>
      <c r="E208" s="23"/>
      <c r="F208" s="24"/>
      <c r="G208" s="1"/>
      <c r="H208" s="25"/>
    </row>
    <row r="209" spans="3:7" ht="18.75" x14ac:dyDescent="0.25">
      <c r="C209" s="6" t="s">
        <v>55</v>
      </c>
      <c r="D209"/>
      <c r="E209" s="9"/>
      <c r="G209" s="41"/>
    </row>
    <row r="210" spans="3:7" ht="18.75" x14ac:dyDescent="0.25">
      <c r="C210" s="6"/>
      <c r="D210" s="9"/>
      <c r="G210" s="1"/>
    </row>
    <row r="211" spans="3:7" ht="18.75" x14ac:dyDescent="0.25">
      <c r="C211" s="6"/>
      <c r="D211" s="9"/>
      <c r="G211" s="1"/>
    </row>
    <row r="212" spans="3:7" ht="18.75" x14ac:dyDescent="0.25">
      <c r="C212" s="8" t="s">
        <v>58</v>
      </c>
      <c r="D212" s="9"/>
      <c r="G212" s="1"/>
    </row>
    <row r="213" spans="3:7" ht="18.75" x14ac:dyDescent="0.25">
      <c r="C213" s="7"/>
      <c r="D213"/>
    </row>
    <row r="214" spans="3:7" ht="18.75" x14ac:dyDescent="0.25">
      <c r="C214" s="7"/>
      <c r="D214"/>
    </row>
    <row r="215" spans="3:7" ht="18.75" x14ac:dyDescent="0.25">
      <c r="C215" s="7" t="s">
        <v>42</v>
      </c>
      <c r="D215"/>
    </row>
    <row r="216" spans="3:7" ht="18.75" x14ac:dyDescent="0.25">
      <c r="C216" s="64" t="s">
        <v>57</v>
      </c>
      <c r="D216"/>
    </row>
    <row r="217" spans="3:7" ht="18.75" x14ac:dyDescent="0.25">
      <c r="C217" s="6"/>
      <c r="D217"/>
    </row>
    <row r="218" spans="3:7" ht="18.75" x14ac:dyDescent="0.25">
      <c r="C218" s="6"/>
      <c r="D218"/>
    </row>
    <row r="219" spans="3:7" ht="18.75" x14ac:dyDescent="0.25">
      <c r="C219" s="6" t="s">
        <v>56</v>
      </c>
      <c r="D219"/>
    </row>
  </sheetData>
  <pageMargins left="0.70866141732283472" right="0.70866141732283472" top="0.70866141732283472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9"/>
  <sheetViews>
    <sheetView view="pageBreakPreview" zoomScale="40" zoomScaleNormal="80" zoomScaleSheetLayoutView="40" workbookViewId="0">
      <selection activeCell="B52" sqref="B52:F102"/>
    </sheetView>
  </sheetViews>
  <sheetFormatPr defaultColWidth="9.140625" defaultRowHeight="38.25" x14ac:dyDescent="0.55000000000000004"/>
  <cols>
    <col min="1" max="1" width="1.7109375" style="27" customWidth="1"/>
    <col min="2" max="2" width="10.85546875" style="27" customWidth="1"/>
    <col min="3" max="3" width="172.140625" style="27" customWidth="1"/>
    <col min="4" max="4" width="98.42578125" style="27" bestFit="1" customWidth="1"/>
    <col min="5" max="5" width="40.85546875" style="27" customWidth="1"/>
    <col min="6" max="6" width="111.42578125" style="37" customWidth="1"/>
    <col min="7" max="7" width="52.28515625" style="27" customWidth="1"/>
    <col min="8" max="8" width="71.28515625" style="27" bestFit="1" customWidth="1"/>
    <col min="9" max="9" width="21.140625" style="27" customWidth="1"/>
    <col min="10" max="26" width="9.140625" style="27"/>
    <col min="27" max="27" width="9.5703125" style="27" customWidth="1"/>
    <col min="28" max="16384" width="9.140625" style="27"/>
  </cols>
  <sheetData>
    <row r="1" spans="2:8" ht="150.75" customHeight="1" x14ac:dyDescent="0.25">
      <c r="B1" s="26" t="s">
        <v>5</v>
      </c>
      <c r="C1" s="26" t="s">
        <v>30</v>
      </c>
      <c r="D1" s="26" t="s">
        <v>28</v>
      </c>
      <c r="E1" s="26" t="s">
        <v>23</v>
      </c>
      <c r="F1" s="26" t="s">
        <v>27</v>
      </c>
      <c r="G1" s="26" t="s">
        <v>24</v>
      </c>
      <c r="H1" s="26" t="s">
        <v>25</v>
      </c>
    </row>
    <row r="2" spans="2:8" x14ac:dyDescent="0.25">
      <c r="B2" s="26"/>
      <c r="C2" s="26"/>
      <c r="D2" s="26"/>
      <c r="E2" s="26"/>
      <c r="F2" s="26"/>
      <c r="G2" s="26"/>
      <c r="H2" s="26"/>
    </row>
    <row r="3" spans="2:8" x14ac:dyDescent="0.55000000000000004">
      <c r="B3" s="26" t="e">
        <f>CONCATENATE(Общая!#REF!)</f>
        <v>#REF!</v>
      </c>
      <c r="C3" s="28" t="e">
        <f>CONCATENATE(Общая!#REF!," ",Общая!#REF!," ",Общая!#REF!,"
",Общая!#REF!,", ",Общая!#REF!,", ",Общая!#REF!)</f>
        <v>#REF!</v>
      </c>
      <c r="D3" s="29" t="e">
        <f>CONCATENATE(Общая!#REF!)</f>
        <v>#REF!</v>
      </c>
      <c r="E3" s="29" t="e">
        <f>CONCATENATE(TEXT(Общая!#REF!,"ДД.ММ.ГГГГ"),",
 ",Общая!#REF!)</f>
        <v>#REF!</v>
      </c>
      <c r="F3" s="30" t="e">
        <f>CONCATENATE(Общая!#REF!, "
 ",Общая!#REF!)</f>
        <v>#REF!</v>
      </c>
      <c r="G3" s="26"/>
      <c r="H3" s="26"/>
    </row>
    <row r="4" spans="2:8" s="31" customFormat="1" x14ac:dyDescent="0.55000000000000004">
      <c r="B4" s="26" t="e">
        <f>CONCATENATE(Общая!#REF!)</f>
        <v>#REF!</v>
      </c>
      <c r="C4" s="28" t="e">
        <f>CONCATENATE(Общая!#REF!," ",Общая!#REF!," ",Общая!#REF!,"
",Общая!#REF!,", ",Общая!#REF!,", ",Общая!#REF!)</f>
        <v>#REF!</v>
      </c>
      <c r="D4" s="29" t="e">
        <f>CONCATENATE(Общая!#REF!)</f>
        <v>#REF!</v>
      </c>
      <c r="E4" s="29" t="e">
        <f>CONCATENATE(TEXT(Общая!#REF!,"ДД.ММ.ГГГГ"),",
 ",Общая!#REF!)</f>
        <v>#REF!</v>
      </c>
      <c r="F4" s="30" t="e">
        <f>CONCATENATE(Общая!#REF!, "
 ",Общая!#REF!)</f>
        <v>#REF!</v>
      </c>
      <c r="G4" s="26"/>
      <c r="H4" s="26"/>
    </row>
    <row r="5" spans="2:8" s="31" customFormat="1" x14ac:dyDescent="0.55000000000000004">
      <c r="B5" s="26" t="e">
        <f>CONCATENATE(Общая!#REF!)</f>
        <v>#REF!</v>
      </c>
      <c r="C5" s="28" t="e">
        <f>CONCATENATE(Общая!#REF!," ",Общая!#REF!," ",Общая!#REF!,"
",Общая!#REF!,", ",Общая!#REF!,", ",Общая!#REF!)</f>
        <v>#REF!</v>
      </c>
      <c r="D5" s="29" t="e">
        <f>CONCATENATE(Общая!#REF!)</f>
        <v>#REF!</v>
      </c>
      <c r="E5" s="29" t="e">
        <f>CONCATENATE(TEXT(Общая!#REF!,"ДД.ММ.ГГГГ"),",
 ",Общая!#REF!)</f>
        <v>#REF!</v>
      </c>
      <c r="F5" s="30" t="e">
        <f>CONCATENATE(Общая!#REF!, "
 ",Общая!#REF!)</f>
        <v>#REF!</v>
      </c>
      <c r="G5" s="26"/>
      <c r="H5" s="26"/>
    </row>
    <row r="6" spans="2:8" s="31" customFormat="1" x14ac:dyDescent="0.55000000000000004">
      <c r="B6" s="26" t="e">
        <f>CONCATENATE(Общая!#REF!)</f>
        <v>#REF!</v>
      </c>
      <c r="C6" s="28" t="e">
        <f>CONCATENATE(Общая!#REF!," ",Общая!#REF!," ",Общая!#REF!,"
",Общая!#REF!,", ",Общая!#REF!,", ",Общая!#REF!)</f>
        <v>#REF!</v>
      </c>
      <c r="D6" s="29" t="e">
        <f>CONCATENATE(Общая!#REF!)</f>
        <v>#REF!</v>
      </c>
      <c r="E6" s="29" t="e">
        <f>CONCATENATE(TEXT(Общая!#REF!,"ДД.ММ.ГГГГ"),",
 ",Общая!#REF!)</f>
        <v>#REF!</v>
      </c>
      <c r="F6" s="30" t="e">
        <f>CONCATENATE(Общая!#REF!, "
 ",Общая!#REF!)</f>
        <v>#REF!</v>
      </c>
      <c r="G6" s="26"/>
      <c r="H6" s="26"/>
    </row>
    <row r="7" spans="2:8" s="31" customFormat="1" x14ac:dyDescent="0.55000000000000004">
      <c r="B7" s="26" t="e">
        <f>CONCATENATE(Общая!#REF!)</f>
        <v>#REF!</v>
      </c>
      <c r="C7" s="28" t="e">
        <f>CONCATENATE(Общая!#REF!," ",Общая!#REF!," ",Общая!#REF!,"
",Общая!#REF!,", ",Общая!#REF!,", ",Общая!#REF!)</f>
        <v>#REF!</v>
      </c>
      <c r="D7" s="29" t="e">
        <f>CONCATENATE(Общая!#REF!)</f>
        <v>#REF!</v>
      </c>
      <c r="E7" s="29" t="e">
        <f>CONCATENATE(TEXT(Общая!#REF!,"ДД.ММ.ГГГГ"),",
 ",Общая!#REF!)</f>
        <v>#REF!</v>
      </c>
      <c r="F7" s="30" t="e">
        <f>CONCATENATE(Общая!#REF!, "
 ",Общая!#REF!)</f>
        <v>#REF!</v>
      </c>
      <c r="G7" s="26"/>
      <c r="H7" s="26"/>
    </row>
    <row r="8" spans="2:8" s="31" customFormat="1" x14ac:dyDescent="0.55000000000000004">
      <c r="B8" s="26" t="e">
        <f>CONCATENATE(Общая!#REF!)</f>
        <v>#REF!</v>
      </c>
      <c r="C8" s="28" t="e">
        <f>CONCATENATE(Общая!#REF!," ",Общая!#REF!," ",Общая!#REF!,"
",Общая!#REF!,", ",Общая!#REF!,", ",Общая!#REF!)</f>
        <v>#REF!</v>
      </c>
      <c r="D8" s="29" t="e">
        <f>CONCATENATE(Общая!#REF!)</f>
        <v>#REF!</v>
      </c>
      <c r="E8" s="29" t="e">
        <f>CONCATENATE(TEXT(Общая!#REF!,"ДД.ММ.ГГГГ"),",
 ",Общая!#REF!)</f>
        <v>#REF!</v>
      </c>
      <c r="F8" s="30" t="e">
        <f>CONCATENATE(Общая!#REF!, "
 ",Общая!#REF!)</f>
        <v>#REF!</v>
      </c>
      <c r="G8" s="26"/>
      <c r="H8" s="26"/>
    </row>
    <row r="9" spans="2:8" s="31" customFormat="1" x14ac:dyDescent="0.55000000000000004">
      <c r="B9" s="26" t="e">
        <f>CONCATENATE(Общая!#REF!)</f>
        <v>#REF!</v>
      </c>
      <c r="C9" s="28" t="e">
        <f>CONCATENATE(Общая!#REF!," ",Общая!#REF!," ",Общая!#REF!,"
",Общая!#REF!,", ",Общая!#REF!,", ",Общая!#REF!)</f>
        <v>#REF!</v>
      </c>
      <c r="D9" s="29" t="e">
        <f>CONCATENATE(Общая!#REF!)</f>
        <v>#REF!</v>
      </c>
      <c r="E9" s="29" t="e">
        <f>CONCATENATE(TEXT(Общая!#REF!,"ДД.ММ.ГГГГ"),",
 ",Общая!#REF!)</f>
        <v>#REF!</v>
      </c>
      <c r="F9" s="30" t="e">
        <f>CONCATENATE(Общая!#REF!, "
 ",Общая!#REF!)</f>
        <v>#REF!</v>
      </c>
      <c r="G9" s="26"/>
      <c r="H9" s="26"/>
    </row>
    <row r="10" spans="2:8" s="31" customFormat="1" x14ac:dyDescent="0.55000000000000004">
      <c r="B10" s="26" t="e">
        <f>CONCATENATE(Общая!#REF!)</f>
        <v>#REF!</v>
      </c>
      <c r="C10" s="28" t="e">
        <f>CONCATENATE(Общая!#REF!," ",Общая!#REF!," ",Общая!#REF!,"
",Общая!#REF!,", ",Общая!#REF!,", ",Общая!#REF!)</f>
        <v>#REF!</v>
      </c>
      <c r="D10" s="29" t="e">
        <f>CONCATENATE(Общая!#REF!)</f>
        <v>#REF!</v>
      </c>
      <c r="E10" s="29" t="e">
        <f>CONCATENATE(TEXT(Общая!#REF!,"ДД.ММ.ГГГГ"),",
 ",Общая!#REF!)</f>
        <v>#REF!</v>
      </c>
      <c r="F10" s="30" t="e">
        <f>CONCATENATE(Общая!#REF!, "
 ",Общая!#REF!)</f>
        <v>#REF!</v>
      </c>
      <c r="G10" s="26"/>
      <c r="H10" s="26"/>
    </row>
    <row r="11" spans="2:8" s="31" customFormat="1" x14ac:dyDescent="0.55000000000000004">
      <c r="B11" s="26" t="e">
        <f>CONCATENATE(Общая!#REF!)</f>
        <v>#REF!</v>
      </c>
      <c r="C11" s="28" t="e">
        <f>CONCATENATE(Общая!#REF!," ",Общая!#REF!," ",Общая!#REF!,"
",Общая!#REF!,", ",Общая!#REF!,", ",Общая!#REF!)</f>
        <v>#REF!</v>
      </c>
      <c r="D11" s="29" t="e">
        <f>CONCATENATE(Общая!#REF!)</f>
        <v>#REF!</v>
      </c>
      <c r="E11" s="29" t="e">
        <f>CONCATENATE(TEXT(Общая!#REF!,"ДД.ММ.ГГГГ"),",
 ",Общая!#REF!)</f>
        <v>#REF!</v>
      </c>
      <c r="F11" s="30" t="e">
        <f>CONCATENATE(Общая!#REF!, "
 ",Общая!#REF!)</f>
        <v>#REF!</v>
      </c>
      <c r="G11" s="26"/>
      <c r="H11" s="26"/>
    </row>
    <row r="12" spans="2:8" s="31" customFormat="1" x14ac:dyDescent="0.55000000000000004">
      <c r="B12" s="26" t="e">
        <f>CONCATENATE(Общая!#REF!)</f>
        <v>#REF!</v>
      </c>
      <c r="C12" s="28" t="e">
        <f>CONCATENATE(Общая!#REF!," ",Общая!#REF!," ",Общая!#REF!,"
",Общая!#REF!,", ",Общая!#REF!,", ",Общая!#REF!)</f>
        <v>#REF!</v>
      </c>
      <c r="D12" s="29" t="e">
        <f>CONCATENATE(Общая!#REF!)</f>
        <v>#REF!</v>
      </c>
      <c r="E12" s="29" t="e">
        <f>CONCATENATE(TEXT(Общая!#REF!,"ДД.ММ.ГГГГ"),",
 ",Общая!#REF!)</f>
        <v>#REF!</v>
      </c>
      <c r="F12" s="30" t="e">
        <f>CONCATENATE(Общая!#REF!, "
 ",Общая!#REF!)</f>
        <v>#REF!</v>
      </c>
      <c r="G12" s="26"/>
      <c r="H12" s="26"/>
    </row>
    <row r="13" spans="2:8" s="31" customFormat="1" x14ac:dyDescent="0.55000000000000004">
      <c r="B13" s="26" t="e">
        <f>CONCATENATE(Общая!#REF!)</f>
        <v>#REF!</v>
      </c>
      <c r="C13" s="28" t="e">
        <f>CONCATENATE(Общая!#REF!," ",Общая!#REF!," ",Общая!#REF!,"
",Общая!#REF!,", ",Общая!#REF!,", ",Общая!#REF!)</f>
        <v>#REF!</v>
      </c>
      <c r="D13" s="29" t="e">
        <f>CONCATENATE(Общая!#REF!)</f>
        <v>#REF!</v>
      </c>
      <c r="E13" s="29" t="e">
        <f>CONCATENATE(TEXT(Общая!#REF!,"ДД.ММ.ГГГГ"),",
 ",Общая!#REF!)</f>
        <v>#REF!</v>
      </c>
      <c r="F13" s="30" t="e">
        <f>CONCATENATE(Общая!#REF!, "
 ",Общая!#REF!)</f>
        <v>#REF!</v>
      </c>
      <c r="G13" s="26"/>
      <c r="H13" s="26"/>
    </row>
    <row r="14" spans="2:8" s="31" customFormat="1" x14ac:dyDescent="0.55000000000000004">
      <c r="B14" s="26" t="e">
        <f>CONCATENATE(Общая!#REF!)</f>
        <v>#REF!</v>
      </c>
      <c r="C14" s="28" t="e">
        <f>CONCATENATE(Общая!#REF!," ",Общая!#REF!," ",Общая!#REF!,"
",Общая!#REF!,", ",Общая!#REF!,", ",Общая!#REF!)</f>
        <v>#REF!</v>
      </c>
      <c r="D14" s="29" t="e">
        <f>CONCATENATE(Общая!#REF!)</f>
        <v>#REF!</v>
      </c>
      <c r="E14" s="29" t="e">
        <f>CONCATENATE(TEXT(Общая!#REF!,"ДД.ММ.ГГГГ"),",
 ",Общая!#REF!)</f>
        <v>#REF!</v>
      </c>
      <c r="F14" s="30" t="e">
        <f>CONCATENATE(Общая!#REF!, "
 ",Общая!#REF!)</f>
        <v>#REF!</v>
      </c>
      <c r="G14" s="26"/>
      <c r="H14" s="26"/>
    </row>
    <row r="15" spans="2:8" s="31" customFormat="1" x14ac:dyDescent="0.55000000000000004">
      <c r="B15" s="26" t="e">
        <f>CONCATENATE(Общая!#REF!)</f>
        <v>#REF!</v>
      </c>
      <c r="C15" s="28" t="e">
        <f>CONCATENATE(Общая!#REF!," ",Общая!#REF!," ",Общая!#REF!,"
",Общая!#REF!,", ",Общая!#REF!,", ",Общая!#REF!)</f>
        <v>#REF!</v>
      </c>
      <c r="D15" s="29" t="e">
        <f>CONCATENATE(Общая!#REF!)</f>
        <v>#REF!</v>
      </c>
      <c r="E15" s="29" t="e">
        <f>CONCATENATE(TEXT(Общая!#REF!,"ДД.ММ.ГГГГ"),",
 ",Общая!#REF!)</f>
        <v>#REF!</v>
      </c>
      <c r="F15" s="30" t="e">
        <f>CONCATENATE(Общая!#REF!, "
 ",Общая!#REF!)</f>
        <v>#REF!</v>
      </c>
      <c r="G15" s="26"/>
      <c r="H15" s="26"/>
    </row>
    <row r="16" spans="2:8" s="31" customFormat="1" x14ac:dyDescent="0.55000000000000004">
      <c r="B16" s="26" t="e">
        <f>CONCATENATE(Общая!#REF!)</f>
        <v>#REF!</v>
      </c>
      <c r="C16" s="28" t="e">
        <f>CONCATENATE(Общая!#REF!," ",Общая!#REF!," ",Общая!#REF!,"
",Общая!#REF!,", ",Общая!#REF!,", ",Общая!#REF!)</f>
        <v>#REF!</v>
      </c>
      <c r="D16" s="29" t="e">
        <f>CONCATENATE(Общая!#REF!)</f>
        <v>#REF!</v>
      </c>
      <c r="E16" s="29" t="e">
        <f>CONCATENATE(TEXT(Общая!#REF!,"ДД.ММ.ГГГГ"),",
 ",Общая!#REF!)</f>
        <v>#REF!</v>
      </c>
      <c r="F16" s="30" t="e">
        <f>CONCATENATE(Общая!#REF!, "
 ",Общая!#REF!)</f>
        <v>#REF!</v>
      </c>
      <c r="G16" s="26"/>
      <c r="H16" s="26"/>
    </row>
    <row r="17" spans="2:8" s="31" customFormat="1" x14ac:dyDescent="0.55000000000000004">
      <c r="B17" s="26" t="e">
        <f>CONCATENATE(Общая!#REF!)</f>
        <v>#REF!</v>
      </c>
      <c r="C17" s="28" t="e">
        <f>CONCATENATE(Общая!#REF!," ",Общая!#REF!," ",Общая!#REF!,"
",Общая!#REF!,", ",Общая!#REF!,", ",Общая!#REF!)</f>
        <v>#REF!</v>
      </c>
      <c r="D17" s="29" t="e">
        <f>CONCATENATE(Общая!#REF!)</f>
        <v>#REF!</v>
      </c>
      <c r="E17" s="29" t="e">
        <f>CONCATENATE(TEXT(Общая!#REF!,"ДД.ММ.ГГГГ"),",
 ",Общая!#REF!)</f>
        <v>#REF!</v>
      </c>
      <c r="F17" s="30" t="e">
        <f>CONCATENATE(Общая!#REF!, "
 ",Общая!#REF!)</f>
        <v>#REF!</v>
      </c>
      <c r="G17" s="26"/>
      <c r="H17" s="26"/>
    </row>
    <row r="18" spans="2:8" s="31" customFormat="1" x14ac:dyDescent="0.55000000000000004">
      <c r="B18" s="26" t="e">
        <f>CONCATENATE(Общая!#REF!)</f>
        <v>#REF!</v>
      </c>
      <c r="C18" s="28" t="e">
        <f>CONCATENATE(Общая!#REF!," ",Общая!#REF!," ",Общая!#REF!,"
",Общая!#REF!,", ",Общая!#REF!,", ",Общая!#REF!)</f>
        <v>#REF!</v>
      </c>
      <c r="D18" s="29" t="e">
        <f>CONCATENATE(Общая!#REF!)</f>
        <v>#REF!</v>
      </c>
      <c r="E18" s="29" t="e">
        <f>CONCATENATE(TEXT(Общая!#REF!,"ДД.ММ.ГГГГ"),",
 ",Общая!#REF!)</f>
        <v>#REF!</v>
      </c>
      <c r="F18" s="30" t="e">
        <f>CONCATENATE(Общая!#REF!, "
 ",Общая!#REF!)</f>
        <v>#REF!</v>
      </c>
      <c r="G18" s="26"/>
      <c r="H18" s="26"/>
    </row>
    <row r="19" spans="2:8" s="31" customFormat="1" x14ac:dyDescent="0.55000000000000004">
      <c r="B19" s="26" t="e">
        <f>CONCATENATE(Общая!#REF!)</f>
        <v>#REF!</v>
      </c>
      <c r="C19" s="28" t="e">
        <f>CONCATENATE(Общая!#REF!," ",Общая!#REF!," ",Общая!#REF!,"
",Общая!#REF!,", ",Общая!#REF!,", ",Общая!#REF!)</f>
        <v>#REF!</v>
      </c>
      <c r="D19" s="29" t="e">
        <f>CONCATENATE(Общая!#REF!)</f>
        <v>#REF!</v>
      </c>
      <c r="E19" s="29" t="e">
        <f>CONCATENATE(TEXT(Общая!#REF!,"ДД.ММ.ГГГГ"),",
 ",Общая!#REF!)</f>
        <v>#REF!</v>
      </c>
      <c r="F19" s="30" t="e">
        <f>CONCATENATE(Общая!#REF!, "
 ",Общая!#REF!)</f>
        <v>#REF!</v>
      </c>
      <c r="G19" s="26"/>
      <c r="H19" s="26"/>
    </row>
    <row r="20" spans="2:8" s="31" customFormat="1" x14ac:dyDescent="0.55000000000000004">
      <c r="B20" s="26" t="e">
        <f>CONCATENATE(Общая!#REF!)</f>
        <v>#REF!</v>
      </c>
      <c r="C20" s="28" t="e">
        <f>CONCATENATE(Общая!#REF!," ",Общая!#REF!," ",Общая!#REF!,"
",Общая!#REF!,", ",Общая!#REF!,", ",Общая!#REF!)</f>
        <v>#REF!</v>
      </c>
      <c r="D20" s="29" t="e">
        <f>CONCATENATE(Общая!#REF!)</f>
        <v>#REF!</v>
      </c>
      <c r="E20" s="29" t="e">
        <f>CONCATENATE(TEXT(Общая!#REF!,"ДД.ММ.ГГГГ"),",
 ",Общая!#REF!)</f>
        <v>#REF!</v>
      </c>
      <c r="F20" s="30" t="e">
        <f>CONCATENATE(Общая!#REF!, "
 ",Общая!#REF!)</f>
        <v>#REF!</v>
      </c>
      <c r="G20" s="26"/>
      <c r="H20" s="26"/>
    </row>
    <row r="21" spans="2:8" s="31" customFormat="1" x14ac:dyDescent="0.55000000000000004">
      <c r="B21" s="26" t="e">
        <f>CONCATENATE(Общая!#REF!)</f>
        <v>#REF!</v>
      </c>
      <c r="C21" s="28" t="e">
        <f>CONCATENATE(Общая!#REF!," ",Общая!#REF!," ",Общая!#REF!,"
",Общая!#REF!,", ",Общая!#REF!,", ",Общая!#REF!)</f>
        <v>#REF!</v>
      </c>
      <c r="D21" s="29" t="e">
        <f>CONCATENATE(Общая!#REF!)</f>
        <v>#REF!</v>
      </c>
      <c r="E21" s="29" t="e">
        <f>CONCATENATE(TEXT(Общая!#REF!,"ДД.ММ.ГГГГ"),",
 ",Общая!#REF!)</f>
        <v>#REF!</v>
      </c>
      <c r="F21" s="30" t="e">
        <f>CONCATENATE(Общая!#REF!, "
 ",Общая!#REF!)</f>
        <v>#REF!</v>
      </c>
      <c r="G21" s="26"/>
      <c r="H21" s="26"/>
    </row>
    <row r="22" spans="2:8" s="31" customFormat="1" x14ac:dyDescent="0.55000000000000004">
      <c r="B22" s="26" t="e">
        <f>CONCATENATE(Общая!#REF!)</f>
        <v>#REF!</v>
      </c>
      <c r="C22" s="28" t="e">
        <f>CONCATENATE(Общая!#REF!," ",Общая!#REF!," ",Общая!#REF!,"
",Общая!#REF!,", ",Общая!#REF!,", ",Общая!#REF!)</f>
        <v>#REF!</v>
      </c>
      <c r="D22" s="29" t="e">
        <f>CONCATENATE(Общая!#REF!)</f>
        <v>#REF!</v>
      </c>
      <c r="E22" s="29" t="e">
        <f>CONCATENATE(TEXT(Общая!#REF!,"ДД.ММ.ГГГГ"),",
 ",Общая!#REF!)</f>
        <v>#REF!</v>
      </c>
      <c r="F22" s="30" t="e">
        <f>CONCATENATE(Общая!#REF!, "
 ",Общая!#REF!)</f>
        <v>#REF!</v>
      </c>
      <c r="G22" s="26"/>
      <c r="H22" s="26"/>
    </row>
    <row r="23" spans="2:8" s="31" customFormat="1" x14ac:dyDescent="0.55000000000000004">
      <c r="B23" s="26" t="e">
        <f>CONCATENATE(Общая!#REF!)</f>
        <v>#REF!</v>
      </c>
      <c r="C23" s="28" t="e">
        <f>CONCATENATE(Общая!#REF!," ",Общая!#REF!," ",Общая!#REF!,"
",Общая!#REF!,", ",Общая!#REF!,", ",Общая!#REF!)</f>
        <v>#REF!</v>
      </c>
      <c r="D23" s="29" t="e">
        <f>CONCATENATE(Общая!#REF!)</f>
        <v>#REF!</v>
      </c>
      <c r="E23" s="29" t="e">
        <f>CONCATENATE(TEXT(Общая!#REF!,"ДД.ММ.ГГГГ"),",
 ",Общая!#REF!)</f>
        <v>#REF!</v>
      </c>
      <c r="F23" s="30" t="e">
        <f>CONCATENATE(Общая!#REF!, "
 ",Общая!#REF!)</f>
        <v>#REF!</v>
      </c>
      <c r="G23" s="26"/>
      <c r="H23" s="26"/>
    </row>
    <row r="24" spans="2:8" s="31" customFormat="1" x14ac:dyDescent="0.55000000000000004">
      <c r="B24" s="26" t="e">
        <f>CONCATENATE(Общая!#REF!)</f>
        <v>#REF!</v>
      </c>
      <c r="C24" s="28" t="e">
        <f>CONCATENATE(Общая!#REF!," ",Общая!#REF!," ",Общая!#REF!,"
",Общая!#REF!,", ",Общая!#REF!,", ",Общая!#REF!)</f>
        <v>#REF!</v>
      </c>
      <c r="D24" s="29" t="e">
        <f>CONCATENATE(Общая!#REF!)</f>
        <v>#REF!</v>
      </c>
      <c r="E24" s="29" t="e">
        <f>CONCATENATE(TEXT(Общая!#REF!,"ДД.ММ.ГГГГ"),",
 ",Общая!#REF!)</f>
        <v>#REF!</v>
      </c>
      <c r="F24" s="30" t="e">
        <f>CONCATENATE(Общая!#REF!, "
 ",Общая!#REF!)</f>
        <v>#REF!</v>
      </c>
      <c r="G24" s="26"/>
      <c r="H24" s="26"/>
    </row>
    <row r="25" spans="2:8" s="31" customFormat="1" x14ac:dyDescent="0.55000000000000004">
      <c r="B25" s="26" t="e">
        <f>CONCATENATE(Общая!#REF!)</f>
        <v>#REF!</v>
      </c>
      <c r="C25" s="28" t="e">
        <f>CONCATENATE(Общая!#REF!," ",Общая!#REF!," ",Общая!#REF!,"
",Общая!#REF!,", ",Общая!#REF!,", ",Общая!#REF!)</f>
        <v>#REF!</v>
      </c>
      <c r="D25" s="29" t="e">
        <f>CONCATENATE(Общая!#REF!)</f>
        <v>#REF!</v>
      </c>
      <c r="E25" s="29" t="e">
        <f>CONCATENATE(TEXT(Общая!#REF!,"ДД.ММ.ГГГГ"),",
 ",Общая!#REF!)</f>
        <v>#REF!</v>
      </c>
      <c r="F25" s="30" t="e">
        <f>CONCATENATE(Общая!#REF!, "
 ",Общая!#REF!)</f>
        <v>#REF!</v>
      </c>
      <c r="G25" s="26"/>
      <c r="H25" s="26"/>
    </row>
    <row r="26" spans="2:8" s="31" customFormat="1" x14ac:dyDescent="0.55000000000000004">
      <c r="B26" s="26" t="e">
        <f>CONCATENATE(Общая!#REF!)</f>
        <v>#REF!</v>
      </c>
      <c r="C26" s="28" t="e">
        <f>CONCATENATE(Общая!#REF!," ",Общая!#REF!," ",Общая!#REF!,"
",Общая!#REF!,", ",Общая!#REF!,", ",Общая!#REF!)</f>
        <v>#REF!</v>
      </c>
      <c r="D26" s="29" t="e">
        <f>CONCATENATE(Общая!#REF!)</f>
        <v>#REF!</v>
      </c>
      <c r="E26" s="29" t="e">
        <f>CONCATENATE(TEXT(Общая!#REF!,"ДД.ММ.ГГГГ"),",
 ",Общая!#REF!)</f>
        <v>#REF!</v>
      </c>
      <c r="F26" s="30" t="e">
        <f>CONCATENATE(Общая!#REF!, "
 ",Общая!#REF!)</f>
        <v>#REF!</v>
      </c>
      <c r="G26" s="26"/>
      <c r="H26" s="26"/>
    </row>
    <row r="27" spans="2:8" s="31" customFormat="1" x14ac:dyDescent="0.55000000000000004">
      <c r="B27" s="26" t="e">
        <f>CONCATENATE(Общая!#REF!)</f>
        <v>#REF!</v>
      </c>
      <c r="C27" s="28" t="e">
        <f>CONCATENATE(Общая!#REF!," ",Общая!#REF!," ",Общая!#REF!,"
",Общая!#REF!,", ",Общая!#REF!,", ",Общая!#REF!)</f>
        <v>#REF!</v>
      </c>
      <c r="D27" s="29" t="e">
        <f>CONCATENATE(Общая!#REF!)</f>
        <v>#REF!</v>
      </c>
      <c r="E27" s="29" t="e">
        <f>CONCATENATE(TEXT(Общая!#REF!,"ДД.ММ.ГГГГ"),",
 ",Общая!#REF!)</f>
        <v>#REF!</v>
      </c>
      <c r="F27" s="30" t="e">
        <f>CONCATENATE(Общая!#REF!, "
 ",Общая!#REF!)</f>
        <v>#REF!</v>
      </c>
      <c r="G27" s="26"/>
      <c r="H27" s="26"/>
    </row>
    <row r="28" spans="2:8" s="31" customFormat="1" x14ac:dyDescent="0.55000000000000004">
      <c r="B28" s="26" t="e">
        <f>CONCATENATE(Общая!#REF!)</f>
        <v>#REF!</v>
      </c>
      <c r="C28" s="28" t="e">
        <f>CONCATENATE(Общая!#REF!," ",Общая!#REF!," ",Общая!#REF!,"
",Общая!#REF!,", ",Общая!#REF!,", ",Общая!#REF!)</f>
        <v>#REF!</v>
      </c>
      <c r="D28" s="29" t="e">
        <f>CONCATENATE(Общая!#REF!)</f>
        <v>#REF!</v>
      </c>
      <c r="E28" s="29" t="e">
        <f>CONCATENATE(TEXT(Общая!#REF!,"ДД.ММ.ГГГГ"),",
 ",Общая!#REF!)</f>
        <v>#REF!</v>
      </c>
      <c r="F28" s="30" t="e">
        <f>CONCATENATE(Общая!#REF!, "
 ",Общая!#REF!)</f>
        <v>#REF!</v>
      </c>
      <c r="G28" s="26"/>
      <c r="H28" s="26"/>
    </row>
    <row r="29" spans="2:8" s="31" customFormat="1" x14ac:dyDescent="0.55000000000000004">
      <c r="B29" s="26" t="e">
        <f>CONCATENATE(Общая!#REF!)</f>
        <v>#REF!</v>
      </c>
      <c r="C29" s="28" t="e">
        <f>CONCATENATE(Общая!#REF!," ",Общая!#REF!," ",Общая!#REF!,"
",Общая!#REF!,", ",Общая!#REF!,", ",Общая!#REF!)</f>
        <v>#REF!</v>
      </c>
      <c r="D29" s="29" t="e">
        <f>CONCATENATE(Общая!#REF!)</f>
        <v>#REF!</v>
      </c>
      <c r="E29" s="29" t="e">
        <f>CONCATENATE(TEXT(Общая!#REF!,"ДД.ММ.ГГГГ"),",
 ",Общая!#REF!)</f>
        <v>#REF!</v>
      </c>
      <c r="F29" s="30" t="e">
        <f>CONCATENATE(Общая!#REF!, "
 ",Общая!#REF!)</f>
        <v>#REF!</v>
      </c>
      <c r="G29" s="26"/>
      <c r="H29" s="26"/>
    </row>
    <row r="30" spans="2:8" s="31" customFormat="1" x14ac:dyDescent="0.55000000000000004">
      <c r="B30" s="26" t="e">
        <f>CONCATENATE(Общая!#REF!)</f>
        <v>#REF!</v>
      </c>
      <c r="C30" s="28" t="e">
        <f>CONCATENATE(Общая!#REF!," ",Общая!#REF!," ",Общая!#REF!,"
",Общая!#REF!,", ",Общая!#REF!,", ",Общая!#REF!)</f>
        <v>#REF!</v>
      </c>
      <c r="D30" s="29" t="e">
        <f>CONCATENATE(Общая!#REF!)</f>
        <v>#REF!</v>
      </c>
      <c r="E30" s="29" t="e">
        <f>CONCATENATE(TEXT(Общая!#REF!,"ДД.ММ.ГГГГ"),",
 ",Общая!#REF!)</f>
        <v>#REF!</v>
      </c>
      <c r="F30" s="30" t="e">
        <f>CONCATENATE(Общая!#REF!, "
 ",Общая!#REF!)</f>
        <v>#REF!</v>
      </c>
      <c r="G30" s="26"/>
      <c r="H30" s="26"/>
    </row>
    <row r="31" spans="2:8" s="31" customFormat="1" x14ac:dyDescent="0.55000000000000004">
      <c r="B31" s="26" t="e">
        <f>CONCATENATE(Общая!#REF!)</f>
        <v>#REF!</v>
      </c>
      <c r="C31" s="28" t="e">
        <f>CONCATENATE(Общая!#REF!," ",Общая!#REF!," ",Общая!#REF!,"
",Общая!#REF!,", ",Общая!#REF!,", ",Общая!#REF!)</f>
        <v>#REF!</v>
      </c>
      <c r="D31" s="29" t="e">
        <f>CONCATENATE(Общая!#REF!)</f>
        <v>#REF!</v>
      </c>
      <c r="E31" s="29" t="e">
        <f>CONCATENATE(TEXT(Общая!#REF!,"ДД.ММ.ГГГГ"),",
 ",Общая!#REF!)</f>
        <v>#REF!</v>
      </c>
      <c r="F31" s="30" t="e">
        <f>CONCATENATE(Общая!#REF!, "
 ",Общая!#REF!)</f>
        <v>#REF!</v>
      </c>
      <c r="G31" s="26"/>
      <c r="H31" s="26"/>
    </row>
    <row r="32" spans="2:8" s="31" customFormat="1" x14ac:dyDescent="0.55000000000000004">
      <c r="B32" s="26" t="e">
        <f>CONCATENATE(Общая!#REF!)</f>
        <v>#REF!</v>
      </c>
      <c r="C32" s="28" t="e">
        <f>CONCATENATE(Общая!#REF!," ",Общая!#REF!," ",Общая!#REF!,"
",Общая!#REF!,", ",Общая!#REF!,", ",Общая!#REF!)</f>
        <v>#REF!</v>
      </c>
      <c r="D32" s="29" t="e">
        <f>CONCATENATE(Общая!#REF!)</f>
        <v>#REF!</v>
      </c>
      <c r="E32" s="29" t="e">
        <f>CONCATENATE(TEXT(Общая!#REF!,"ДД.ММ.ГГГГ"),",
 ",Общая!#REF!)</f>
        <v>#REF!</v>
      </c>
      <c r="F32" s="30" t="e">
        <f>CONCATENATE(Общая!#REF!, "
 ",Общая!#REF!)</f>
        <v>#REF!</v>
      </c>
      <c r="G32" s="26"/>
      <c r="H32" s="26"/>
    </row>
    <row r="33" spans="2:8" s="31" customFormat="1" x14ac:dyDescent="0.55000000000000004">
      <c r="B33" s="26" t="e">
        <f>CONCATENATE(Общая!#REF!)</f>
        <v>#REF!</v>
      </c>
      <c r="C33" s="28" t="e">
        <f>CONCATENATE(Общая!#REF!," ",Общая!#REF!," ",Общая!#REF!,"
",Общая!#REF!,", ",Общая!#REF!,", ",Общая!#REF!)</f>
        <v>#REF!</v>
      </c>
      <c r="D33" s="29" t="e">
        <f>CONCATENATE(Общая!#REF!)</f>
        <v>#REF!</v>
      </c>
      <c r="E33" s="29" t="e">
        <f>CONCATENATE(TEXT(Общая!#REF!,"ДД.ММ.ГГГГ"),",
 ",Общая!#REF!)</f>
        <v>#REF!</v>
      </c>
      <c r="F33" s="30" t="e">
        <f>CONCATENATE(Общая!#REF!, "
 ",Общая!#REF!)</f>
        <v>#REF!</v>
      </c>
      <c r="G33" s="26"/>
      <c r="H33" s="26"/>
    </row>
    <row r="34" spans="2:8" s="31" customFormat="1" x14ac:dyDescent="0.55000000000000004">
      <c r="B34" s="26" t="e">
        <f>CONCATENATE(Общая!#REF!)</f>
        <v>#REF!</v>
      </c>
      <c r="C34" s="28" t="e">
        <f>CONCATENATE(Общая!#REF!," ",Общая!#REF!," ",Общая!#REF!,"
",Общая!#REF!,", ",Общая!#REF!,", ",Общая!#REF!)</f>
        <v>#REF!</v>
      </c>
      <c r="D34" s="29" t="e">
        <f>CONCATENATE(Общая!#REF!)</f>
        <v>#REF!</v>
      </c>
      <c r="E34" s="29" t="e">
        <f>CONCATENATE(TEXT(Общая!#REF!,"ДД.ММ.ГГГГ"),",
 ",Общая!#REF!)</f>
        <v>#REF!</v>
      </c>
      <c r="F34" s="30" t="e">
        <f>CONCATENATE(Общая!#REF!, "
 ",Общая!#REF!)</f>
        <v>#REF!</v>
      </c>
      <c r="G34" s="26"/>
      <c r="H34" s="26"/>
    </row>
    <row r="35" spans="2:8" s="31" customFormat="1" x14ac:dyDescent="0.55000000000000004">
      <c r="B35" s="26" t="e">
        <f>CONCATENATE(Общая!#REF!)</f>
        <v>#REF!</v>
      </c>
      <c r="C35" s="28" t="e">
        <f>CONCATENATE(Общая!#REF!," ",Общая!#REF!," ",Общая!#REF!,"
",Общая!#REF!,", ",Общая!#REF!,", ",Общая!#REF!)</f>
        <v>#REF!</v>
      </c>
      <c r="D35" s="29" t="e">
        <f>CONCATENATE(Общая!#REF!)</f>
        <v>#REF!</v>
      </c>
      <c r="E35" s="29" t="e">
        <f>CONCATENATE(TEXT(Общая!#REF!,"ДД.ММ.ГГГГ"),",
 ",Общая!#REF!)</f>
        <v>#REF!</v>
      </c>
      <c r="F35" s="30" t="e">
        <f>CONCATENATE(Общая!#REF!, "
 ",Общая!#REF!)</f>
        <v>#REF!</v>
      </c>
      <c r="G35" s="26"/>
      <c r="H35" s="26"/>
    </row>
    <row r="36" spans="2:8" s="31" customFormat="1" x14ac:dyDescent="0.55000000000000004">
      <c r="B36" s="26" t="e">
        <f>CONCATENATE(Общая!#REF!)</f>
        <v>#REF!</v>
      </c>
      <c r="C36" s="28" t="e">
        <f>CONCATENATE(Общая!#REF!," ",Общая!#REF!," ",Общая!#REF!,"
",Общая!#REF!,", ",Общая!#REF!,", ",Общая!#REF!)</f>
        <v>#REF!</v>
      </c>
      <c r="D36" s="29" t="e">
        <f>CONCATENATE(Общая!#REF!)</f>
        <v>#REF!</v>
      </c>
      <c r="E36" s="29" t="e">
        <f>CONCATENATE(TEXT(Общая!#REF!,"ДД.ММ.ГГГГ"),",
 ",Общая!#REF!)</f>
        <v>#REF!</v>
      </c>
      <c r="F36" s="30" t="e">
        <f>CONCATENATE(Общая!#REF!, "
 ",Общая!#REF!)</f>
        <v>#REF!</v>
      </c>
      <c r="G36" s="26"/>
      <c r="H36" s="26"/>
    </row>
    <row r="37" spans="2:8" s="31" customFormat="1" x14ac:dyDescent="0.55000000000000004">
      <c r="B37" s="26" t="e">
        <f>CONCATENATE(Общая!#REF!)</f>
        <v>#REF!</v>
      </c>
      <c r="C37" s="28" t="e">
        <f>CONCATENATE(Общая!#REF!," ",Общая!#REF!," ",Общая!#REF!,"
",Общая!#REF!,", ",Общая!#REF!,", ",Общая!#REF!)</f>
        <v>#REF!</v>
      </c>
      <c r="D37" s="29" t="e">
        <f>CONCATENATE(Общая!#REF!)</f>
        <v>#REF!</v>
      </c>
      <c r="E37" s="29" t="e">
        <f>CONCATENATE(TEXT(Общая!#REF!,"ДД.ММ.ГГГГ"),",
 ",Общая!#REF!)</f>
        <v>#REF!</v>
      </c>
      <c r="F37" s="30" t="e">
        <f>CONCATENATE(Общая!#REF!, "
 ",Общая!#REF!)</f>
        <v>#REF!</v>
      </c>
      <c r="G37" s="26"/>
      <c r="H37" s="26"/>
    </row>
    <row r="38" spans="2:8" s="31" customFormat="1" x14ac:dyDescent="0.55000000000000004">
      <c r="B38" s="26" t="e">
        <f>CONCATENATE(Общая!#REF!)</f>
        <v>#REF!</v>
      </c>
      <c r="C38" s="28" t="e">
        <f>CONCATENATE(Общая!#REF!," ",Общая!#REF!," ",Общая!#REF!,"
",Общая!#REF!,", ",Общая!#REF!,", ",Общая!#REF!)</f>
        <v>#REF!</v>
      </c>
      <c r="D38" s="29" t="e">
        <f>CONCATENATE(Общая!#REF!)</f>
        <v>#REF!</v>
      </c>
      <c r="E38" s="29" t="e">
        <f>CONCATENATE(TEXT(Общая!#REF!,"ДД.ММ.ГГГГ"),",
 ",Общая!#REF!)</f>
        <v>#REF!</v>
      </c>
      <c r="F38" s="30" t="e">
        <f>CONCATENATE(Общая!#REF!, "
 ",Общая!#REF!)</f>
        <v>#REF!</v>
      </c>
      <c r="G38" s="26"/>
      <c r="H38" s="26"/>
    </row>
    <row r="39" spans="2:8" s="31" customFormat="1" x14ac:dyDescent="0.55000000000000004">
      <c r="B39" s="26" t="e">
        <f>CONCATENATE(Общая!#REF!)</f>
        <v>#REF!</v>
      </c>
      <c r="C39" s="28" t="e">
        <f>CONCATENATE(Общая!#REF!," ",Общая!#REF!," ",Общая!#REF!,"
",Общая!#REF!,", ",Общая!#REF!,", ",Общая!#REF!)</f>
        <v>#REF!</v>
      </c>
      <c r="D39" s="29" t="e">
        <f>CONCATENATE(Общая!#REF!)</f>
        <v>#REF!</v>
      </c>
      <c r="E39" s="29" t="e">
        <f>CONCATENATE(TEXT(Общая!#REF!,"ДД.ММ.ГГГГ"),",
 ",Общая!#REF!)</f>
        <v>#REF!</v>
      </c>
      <c r="F39" s="30" t="e">
        <f>CONCATENATE(Общая!#REF!, "
 ",Общая!#REF!)</f>
        <v>#REF!</v>
      </c>
      <c r="G39" s="26"/>
      <c r="H39" s="26"/>
    </row>
    <row r="40" spans="2:8" s="31" customFormat="1" x14ac:dyDescent="0.55000000000000004">
      <c r="B40" s="26" t="e">
        <f>CONCATENATE(Общая!#REF!)</f>
        <v>#REF!</v>
      </c>
      <c r="C40" s="28" t="e">
        <f>CONCATENATE(Общая!#REF!," ",Общая!#REF!," ",Общая!#REF!,"
",Общая!#REF!,", ",Общая!#REF!,", ",Общая!#REF!)</f>
        <v>#REF!</v>
      </c>
      <c r="D40" s="29" t="e">
        <f>CONCATENATE(Общая!#REF!)</f>
        <v>#REF!</v>
      </c>
      <c r="E40" s="29" t="e">
        <f>CONCATENATE(TEXT(Общая!#REF!,"ДД.ММ.ГГГГ"),",
 ",Общая!#REF!)</f>
        <v>#REF!</v>
      </c>
      <c r="F40" s="30" t="e">
        <f>CONCATENATE(Общая!#REF!, "
 ",Общая!#REF!)</f>
        <v>#REF!</v>
      </c>
      <c r="G40" s="26"/>
      <c r="H40" s="26"/>
    </row>
    <row r="41" spans="2:8" s="31" customFormat="1" x14ac:dyDescent="0.55000000000000004">
      <c r="B41" s="26" t="e">
        <f>CONCATENATE(Общая!#REF!)</f>
        <v>#REF!</v>
      </c>
      <c r="C41" s="28" t="e">
        <f>CONCATENATE(Общая!#REF!," ",Общая!#REF!," ",Общая!#REF!,"
",Общая!#REF!,", ",Общая!#REF!,", ",Общая!#REF!)</f>
        <v>#REF!</v>
      </c>
      <c r="D41" s="29" t="e">
        <f>CONCATENATE(Общая!#REF!)</f>
        <v>#REF!</v>
      </c>
      <c r="E41" s="29" t="e">
        <f>CONCATENATE(TEXT(Общая!#REF!,"ДД.ММ.ГГГГ"),",
 ",Общая!#REF!)</f>
        <v>#REF!</v>
      </c>
      <c r="F41" s="30" t="e">
        <f>CONCATENATE(Общая!#REF!, "
 ",Общая!#REF!)</f>
        <v>#REF!</v>
      </c>
      <c r="G41" s="26"/>
      <c r="H41" s="26"/>
    </row>
    <row r="42" spans="2:8" s="31" customFormat="1" x14ac:dyDescent="0.55000000000000004">
      <c r="B42" s="26" t="e">
        <f>CONCATENATE(Общая!#REF!)</f>
        <v>#REF!</v>
      </c>
      <c r="C42" s="28" t="e">
        <f>CONCATENATE(Общая!#REF!," ",Общая!#REF!," ",Общая!#REF!,"
",Общая!#REF!,", ",Общая!#REF!,", ",Общая!#REF!)</f>
        <v>#REF!</v>
      </c>
      <c r="D42" s="29" t="e">
        <f>CONCATENATE(Общая!#REF!)</f>
        <v>#REF!</v>
      </c>
      <c r="E42" s="29" t="e">
        <f>CONCATENATE(TEXT(Общая!#REF!,"ДД.ММ.ГГГГ"),",
 ",Общая!#REF!)</f>
        <v>#REF!</v>
      </c>
      <c r="F42" s="30" t="e">
        <f>CONCATENATE(Общая!#REF!, "
 ",Общая!#REF!)</f>
        <v>#REF!</v>
      </c>
      <c r="G42" s="26"/>
      <c r="H42" s="26"/>
    </row>
    <row r="43" spans="2:8" s="31" customFormat="1" x14ac:dyDescent="0.55000000000000004">
      <c r="B43" s="26" t="e">
        <f>CONCATENATE(Общая!#REF!)</f>
        <v>#REF!</v>
      </c>
      <c r="C43" s="28" t="e">
        <f>CONCATENATE(Общая!#REF!," ",Общая!#REF!," ",Общая!#REF!,"
",Общая!#REF!,", ",Общая!#REF!,", ",Общая!#REF!)</f>
        <v>#REF!</v>
      </c>
      <c r="D43" s="29" t="e">
        <f>CONCATENATE(Общая!#REF!)</f>
        <v>#REF!</v>
      </c>
      <c r="E43" s="29" t="e">
        <f>CONCATENATE(TEXT(Общая!#REF!,"ДД.ММ.ГГГГ"),",
 ",Общая!#REF!)</f>
        <v>#REF!</v>
      </c>
      <c r="F43" s="30" t="e">
        <f>CONCATENATE(Общая!#REF!, "
 ",Общая!#REF!)</f>
        <v>#REF!</v>
      </c>
      <c r="G43" s="26"/>
      <c r="H43" s="26"/>
    </row>
    <row r="44" spans="2:8" s="31" customFormat="1" x14ac:dyDescent="0.55000000000000004">
      <c r="B44" s="26" t="e">
        <f>CONCATENATE(Общая!#REF!)</f>
        <v>#REF!</v>
      </c>
      <c r="C44" s="28" t="e">
        <f>CONCATENATE(Общая!#REF!," ",Общая!#REF!," ",Общая!#REF!,"
",Общая!#REF!,", ",Общая!#REF!,", ",Общая!#REF!)</f>
        <v>#REF!</v>
      </c>
      <c r="D44" s="29" t="e">
        <f>CONCATENATE(Общая!#REF!)</f>
        <v>#REF!</v>
      </c>
      <c r="E44" s="29" t="e">
        <f>CONCATENATE(TEXT(Общая!#REF!,"ДД.ММ.ГГГГ"),",
 ",Общая!#REF!)</f>
        <v>#REF!</v>
      </c>
      <c r="F44" s="30" t="e">
        <f>CONCATENATE(Общая!#REF!, "
 ",Общая!#REF!)</f>
        <v>#REF!</v>
      </c>
      <c r="G44" s="26"/>
      <c r="H44" s="26"/>
    </row>
    <row r="45" spans="2:8" s="31" customFormat="1" x14ac:dyDescent="0.55000000000000004">
      <c r="B45" s="26" t="e">
        <f>CONCATENATE(Общая!#REF!)</f>
        <v>#REF!</v>
      </c>
      <c r="C45" s="28" t="e">
        <f>CONCATENATE(Общая!#REF!," ",Общая!#REF!," ",Общая!#REF!,"
",Общая!#REF!,", ",Общая!#REF!,", ",Общая!#REF!)</f>
        <v>#REF!</v>
      </c>
      <c r="D45" s="29" t="e">
        <f>CONCATENATE(Общая!#REF!)</f>
        <v>#REF!</v>
      </c>
      <c r="E45" s="29" t="e">
        <f>CONCATENATE(TEXT(Общая!#REF!,"ДД.ММ.ГГГГ"),",
 ",Общая!#REF!)</f>
        <v>#REF!</v>
      </c>
      <c r="F45" s="30" t="e">
        <f>CONCATENATE(Общая!#REF!, "
 ",Общая!#REF!)</f>
        <v>#REF!</v>
      </c>
      <c r="G45" s="26"/>
      <c r="H45" s="26"/>
    </row>
    <row r="46" spans="2:8" s="31" customFormat="1" x14ac:dyDescent="0.55000000000000004">
      <c r="B46" s="26" t="e">
        <f>CONCATENATE(Общая!#REF!)</f>
        <v>#REF!</v>
      </c>
      <c r="C46" s="28" t="e">
        <f>CONCATENATE(Общая!#REF!," ",Общая!#REF!," ",Общая!#REF!,"
",Общая!#REF!,", ",Общая!#REF!,", ",Общая!#REF!)</f>
        <v>#REF!</v>
      </c>
      <c r="D46" s="29" t="e">
        <f>CONCATENATE(Общая!#REF!)</f>
        <v>#REF!</v>
      </c>
      <c r="E46" s="29" t="e">
        <f>CONCATENATE(TEXT(Общая!#REF!,"ДД.ММ.ГГГГ"),",
 ",Общая!#REF!)</f>
        <v>#REF!</v>
      </c>
      <c r="F46" s="30" t="e">
        <f>CONCATENATE(Общая!#REF!, "
 ",Общая!#REF!)</f>
        <v>#REF!</v>
      </c>
      <c r="G46" s="26"/>
      <c r="H46" s="26"/>
    </row>
    <row r="47" spans="2:8" s="31" customFormat="1" x14ac:dyDescent="0.55000000000000004">
      <c r="B47" s="26" t="e">
        <f>CONCATENATE(Общая!#REF!)</f>
        <v>#REF!</v>
      </c>
      <c r="C47" s="28" t="e">
        <f>CONCATENATE(Общая!#REF!," ",Общая!#REF!," ",Общая!#REF!,"
",Общая!#REF!,", ",Общая!#REF!,", ",Общая!#REF!)</f>
        <v>#REF!</v>
      </c>
      <c r="D47" s="29" t="e">
        <f>CONCATENATE(Общая!#REF!)</f>
        <v>#REF!</v>
      </c>
      <c r="E47" s="29" t="e">
        <f>CONCATENATE(TEXT(Общая!#REF!,"ДД.ММ.ГГГГ"),",
 ",Общая!#REF!)</f>
        <v>#REF!</v>
      </c>
      <c r="F47" s="30" t="e">
        <f>CONCATENATE(Общая!#REF!, "
 ",Общая!#REF!)</f>
        <v>#REF!</v>
      </c>
      <c r="G47" s="26"/>
      <c r="H47" s="26"/>
    </row>
    <row r="48" spans="2:8" s="31" customFormat="1" x14ac:dyDescent="0.55000000000000004">
      <c r="B48" s="26" t="e">
        <f>CONCATENATE(Общая!#REF!)</f>
        <v>#REF!</v>
      </c>
      <c r="C48" s="28" t="e">
        <f>CONCATENATE(Общая!#REF!," ",Общая!#REF!," ",Общая!#REF!,"
",Общая!#REF!,", ",Общая!#REF!,", ",Общая!#REF!)</f>
        <v>#REF!</v>
      </c>
      <c r="D48" s="29" t="e">
        <f>CONCATENATE(Общая!#REF!)</f>
        <v>#REF!</v>
      </c>
      <c r="E48" s="29" t="e">
        <f>CONCATENATE(TEXT(Общая!#REF!,"ДД.ММ.ГГГГ"),",
 ",Общая!#REF!)</f>
        <v>#REF!</v>
      </c>
      <c r="F48" s="30" t="e">
        <f>CONCATENATE(Общая!#REF!, "
 ",Общая!#REF!)</f>
        <v>#REF!</v>
      </c>
      <c r="G48" s="26"/>
      <c r="H48" s="26"/>
    </row>
    <row r="49" spans="2:8" s="31" customFormat="1" x14ac:dyDescent="0.55000000000000004">
      <c r="B49" s="26" t="e">
        <f>CONCATENATE(Общая!#REF!)</f>
        <v>#REF!</v>
      </c>
      <c r="C49" s="28" t="e">
        <f>CONCATENATE(Общая!#REF!," ",Общая!#REF!," ",Общая!#REF!,"
",Общая!#REF!,", ",Общая!#REF!,", ",Общая!#REF!)</f>
        <v>#REF!</v>
      </c>
      <c r="D49" s="29" t="e">
        <f>CONCATENATE(Общая!#REF!)</f>
        <v>#REF!</v>
      </c>
      <c r="E49" s="29" t="e">
        <f>CONCATENATE(TEXT(Общая!#REF!,"ДД.ММ.ГГГГ"),",
 ",Общая!#REF!)</f>
        <v>#REF!</v>
      </c>
      <c r="F49" s="30" t="e">
        <f>CONCATENATE(Общая!#REF!, "
 ",Общая!#REF!)</f>
        <v>#REF!</v>
      </c>
      <c r="G49" s="26"/>
      <c r="H49" s="26"/>
    </row>
    <row r="50" spans="2:8" s="31" customFormat="1" x14ac:dyDescent="0.55000000000000004">
      <c r="B50" s="26" t="e">
        <f>CONCATENATE(Общая!#REF!)</f>
        <v>#REF!</v>
      </c>
      <c r="C50" s="28" t="e">
        <f>CONCATENATE(Общая!#REF!," ",Общая!#REF!," ",Общая!#REF!,"
",Общая!#REF!,", ",Общая!#REF!,", ",Общая!#REF!)</f>
        <v>#REF!</v>
      </c>
      <c r="D50" s="29" t="e">
        <f>CONCATENATE(Общая!#REF!)</f>
        <v>#REF!</v>
      </c>
      <c r="E50" s="29" t="e">
        <f>CONCATENATE(TEXT(Общая!#REF!,"ДД.ММ.ГГГГ"),",
 ",Общая!#REF!)</f>
        <v>#REF!</v>
      </c>
      <c r="F50" s="30" t="e">
        <f>CONCATENATE(Общая!#REF!, "
 ",Общая!#REF!)</f>
        <v>#REF!</v>
      </c>
      <c r="G50" s="26"/>
      <c r="H50" s="26"/>
    </row>
    <row r="51" spans="2:8" s="31" customFormat="1" x14ac:dyDescent="0.55000000000000004">
      <c r="B51" s="26" t="e">
        <f>CONCATENATE(Общая!#REF!)</f>
        <v>#REF!</v>
      </c>
      <c r="C51" s="28" t="e">
        <f>CONCATENATE(Общая!#REF!," ",Общая!#REF!," ",Общая!#REF!,"
",Общая!#REF!,", ",Общая!#REF!,", ",Общая!#REF!)</f>
        <v>#REF!</v>
      </c>
      <c r="D51" s="29" t="e">
        <f>CONCATENATE(Общая!#REF!)</f>
        <v>#REF!</v>
      </c>
      <c r="E51" s="29" t="e">
        <f>CONCATENATE(TEXT(Общая!#REF!,"ДД.ММ.ГГГГ"),",
 ",Общая!#REF!)</f>
        <v>#REF!</v>
      </c>
      <c r="F51" s="30" t="e">
        <f>CONCATENATE(Общая!#REF!, "
 ",Общая!#REF!)</f>
        <v>#REF!</v>
      </c>
      <c r="G51" s="26"/>
      <c r="H51" s="26"/>
    </row>
    <row r="52" spans="2:8" s="31" customFormat="1" x14ac:dyDescent="0.55000000000000004">
      <c r="B52" s="26" t="e">
        <f>CONCATENATE(Общая!#REF!)</f>
        <v>#REF!</v>
      </c>
      <c r="C52" s="28" t="e">
        <f>CONCATENATE(Общая!#REF!," ",Общая!#REF!," ",Общая!#REF!,"
",Общая!#REF!,", ",Общая!#REF!,", ",Общая!#REF!)</f>
        <v>#REF!</v>
      </c>
      <c r="D52" s="29" t="e">
        <f>CONCATENATE(Общая!#REF!)</f>
        <v>#REF!</v>
      </c>
      <c r="E52" s="29" t="e">
        <f>CONCATENATE(TEXT(Общая!#REF!,"ДД.ММ.ГГГГ"),",
 ",Общая!#REF!)</f>
        <v>#REF!</v>
      </c>
      <c r="F52" s="30" t="e">
        <f>CONCATENATE(Общая!#REF!, "
 ",Общая!#REF!)</f>
        <v>#REF!</v>
      </c>
      <c r="G52" s="26"/>
      <c r="H52" s="26"/>
    </row>
    <row r="53" spans="2:8" s="31" customFormat="1" x14ac:dyDescent="0.55000000000000004">
      <c r="B53" s="26" t="e">
        <f>CONCATENATE(Общая!#REF!)</f>
        <v>#REF!</v>
      </c>
      <c r="C53" s="28" t="e">
        <f>CONCATENATE(Общая!#REF!," ",Общая!#REF!," ",Общая!#REF!,"
",Общая!#REF!,", ",Общая!#REF!,", ",Общая!#REF!)</f>
        <v>#REF!</v>
      </c>
      <c r="D53" s="29" t="e">
        <f>CONCATENATE(Общая!#REF!)</f>
        <v>#REF!</v>
      </c>
      <c r="E53" s="29" t="e">
        <f>CONCATENATE(TEXT(Общая!#REF!,"ДД.ММ.ГГГГ"),",
 ",Общая!#REF!)</f>
        <v>#REF!</v>
      </c>
      <c r="F53" s="30" t="e">
        <f>CONCATENATE(Общая!#REF!, "
 ",Общая!#REF!)</f>
        <v>#REF!</v>
      </c>
      <c r="G53" s="26"/>
      <c r="H53" s="26"/>
    </row>
    <row r="54" spans="2:8" s="31" customFormat="1" x14ac:dyDescent="0.55000000000000004">
      <c r="B54" s="26" t="e">
        <f>CONCATENATE(Общая!#REF!)</f>
        <v>#REF!</v>
      </c>
      <c r="C54" s="28" t="e">
        <f>CONCATENATE(Общая!#REF!," ",Общая!#REF!," ",Общая!#REF!,"
",Общая!#REF!,", ",Общая!#REF!,", ",Общая!#REF!)</f>
        <v>#REF!</v>
      </c>
      <c r="D54" s="29" t="e">
        <f>CONCATENATE(Общая!#REF!)</f>
        <v>#REF!</v>
      </c>
      <c r="E54" s="29" t="e">
        <f>CONCATENATE(TEXT(Общая!#REF!,"ДД.ММ.ГГГГ"),",
 ",Общая!#REF!)</f>
        <v>#REF!</v>
      </c>
      <c r="F54" s="30" t="e">
        <f>CONCATENATE(Общая!#REF!, "
 ",Общая!#REF!)</f>
        <v>#REF!</v>
      </c>
      <c r="G54" s="26"/>
      <c r="H54" s="26"/>
    </row>
    <row r="55" spans="2:8" s="31" customFormat="1" x14ac:dyDescent="0.55000000000000004">
      <c r="B55" s="26" t="e">
        <f>CONCATENATE(Общая!#REF!)</f>
        <v>#REF!</v>
      </c>
      <c r="C55" s="28" t="e">
        <f>CONCATENATE(Общая!#REF!," ",Общая!#REF!," ",Общая!#REF!,"
",Общая!#REF!,", ",Общая!#REF!,", ",Общая!#REF!)</f>
        <v>#REF!</v>
      </c>
      <c r="D55" s="29" t="e">
        <f>CONCATENATE(Общая!#REF!)</f>
        <v>#REF!</v>
      </c>
      <c r="E55" s="29" t="e">
        <f>CONCATENATE(TEXT(Общая!#REF!,"ДД.ММ.ГГГГ"),",
 ",Общая!#REF!)</f>
        <v>#REF!</v>
      </c>
      <c r="F55" s="30" t="e">
        <f>CONCATENATE(Общая!#REF!, "
 ",Общая!#REF!)</f>
        <v>#REF!</v>
      </c>
      <c r="G55" s="26"/>
      <c r="H55" s="26"/>
    </row>
    <row r="56" spans="2:8" s="31" customFormat="1" x14ac:dyDescent="0.55000000000000004">
      <c r="B56" s="26" t="e">
        <f>CONCATENATE(Общая!#REF!)</f>
        <v>#REF!</v>
      </c>
      <c r="C56" s="28" t="e">
        <f>CONCATENATE(Общая!#REF!," ",Общая!#REF!," ",Общая!#REF!,"
",Общая!#REF!,", ",Общая!#REF!,", ",Общая!#REF!)</f>
        <v>#REF!</v>
      </c>
      <c r="D56" s="29" t="e">
        <f>CONCATENATE(Общая!#REF!)</f>
        <v>#REF!</v>
      </c>
      <c r="E56" s="29" t="e">
        <f>CONCATENATE(TEXT(Общая!#REF!,"ДД.ММ.ГГГГ"),",
 ",Общая!#REF!)</f>
        <v>#REF!</v>
      </c>
      <c r="F56" s="30" t="e">
        <f>CONCATENATE(Общая!#REF!, "
 ",Общая!#REF!)</f>
        <v>#REF!</v>
      </c>
      <c r="G56" s="26"/>
      <c r="H56" s="26"/>
    </row>
    <row r="57" spans="2:8" s="31" customFormat="1" x14ac:dyDescent="0.55000000000000004">
      <c r="B57" s="26" t="e">
        <f>CONCATENATE(Общая!#REF!)</f>
        <v>#REF!</v>
      </c>
      <c r="C57" s="28" t="e">
        <f>CONCATENATE(Общая!#REF!," ",Общая!#REF!," ",Общая!#REF!,"
",Общая!#REF!,", ",Общая!#REF!,", ",Общая!#REF!)</f>
        <v>#REF!</v>
      </c>
      <c r="D57" s="29" t="e">
        <f>CONCATENATE(Общая!#REF!)</f>
        <v>#REF!</v>
      </c>
      <c r="E57" s="29" t="e">
        <f>CONCATENATE(TEXT(Общая!#REF!,"ДД.ММ.ГГГГ"),",
 ",Общая!#REF!)</f>
        <v>#REF!</v>
      </c>
      <c r="F57" s="30" t="e">
        <f>CONCATENATE(Общая!#REF!, "
 ",Общая!#REF!)</f>
        <v>#REF!</v>
      </c>
      <c r="G57" s="26"/>
      <c r="H57" s="26"/>
    </row>
    <row r="58" spans="2:8" s="31" customFormat="1" x14ac:dyDescent="0.55000000000000004">
      <c r="B58" s="26" t="e">
        <f>CONCATENATE(Общая!#REF!)</f>
        <v>#REF!</v>
      </c>
      <c r="C58" s="28" t="e">
        <f>CONCATENATE(Общая!#REF!," ",Общая!#REF!," ",Общая!#REF!,"
",Общая!#REF!,", ",Общая!#REF!,", ",Общая!#REF!)</f>
        <v>#REF!</v>
      </c>
      <c r="D58" s="29" t="e">
        <f>CONCATENATE(Общая!#REF!)</f>
        <v>#REF!</v>
      </c>
      <c r="E58" s="29" t="e">
        <f>CONCATENATE(TEXT(Общая!#REF!,"ДД.ММ.ГГГГ"),",
 ",Общая!#REF!)</f>
        <v>#REF!</v>
      </c>
      <c r="F58" s="30" t="e">
        <f>CONCATENATE(Общая!#REF!, "
 ",Общая!#REF!)</f>
        <v>#REF!</v>
      </c>
      <c r="G58" s="26"/>
      <c r="H58" s="26"/>
    </row>
    <row r="59" spans="2:8" s="31" customFormat="1" x14ac:dyDescent="0.55000000000000004">
      <c r="B59" s="26" t="e">
        <f>CONCATENATE(Общая!#REF!)</f>
        <v>#REF!</v>
      </c>
      <c r="C59" s="28" t="e">
        <f>CONCATENATE(Общая!#REF!," ",Общая!#REF!," ",Общая!#REF!,"
",Общая!#REF!,", ",Общая!#REF!,", ",Общая!#REF!)</f>
        <v>#REF!</v>
      </c>
      <c r="D59" s="29" t="e">
        <f>CONCATENATE(Общая!#REF!)</f>
        <v>#REF!</v>
      </c>
      <c r="E59" s="29" t="e">
        <f>CONCATENATE(TEXT(Общая!#REF!,"ДД.ММ.ГГГГ"),",
 ",Общая!#REF!)</f>
        <v>#REF!</v>
      </c>
      <c r="F59" s="30" t="e">
        <f>CONCATENATE(Общая!#REF!, "
 ",Общая!#REF!)</f>
        <v>#REF!</v>
      </c>
      <c r="G59" s="26"/>
      <c r="H59" s="26"/>
    </row>
    <row r="60" spans="2:8" s="31" customFormat="1" x14ac:dyDescent="0.55000000000000004">
      <c r="B60" s="26" t="e">
        <f>CONCATENATE(Общая!#REF!)</f>
        <v>#REF!</v>
      </c>
      <c r="C60" s="28" t="e">
        <f>CONCATENATE(Общая!#REF!," ",Общая!#REF!," ",Общая!#REF!,"
",Общая!#REF!,", ",Общая!#REF!,", ",Общая!#REF!)</f>
        <v>#REF!</v>
      </c>
      <c r="D60" s="29" t="e">
        <f>CONCATENATE(Общая!#REF!)</f>
        <v>#REF!</v>
      </c>
      <c r="E60" s="29" t="e">
        <f>CONCATENATE(TEXT(Общая!#REF!,"ДД.ММ.ГГГГ"),",
 ",Общая!#REF!)</f>
        <v>#REF!</v>
      </c>
      <c r="F60" s="30" t="e">
        <f>CONCATENATE(Общая!#REF!, "
 ",Общая!#REF!)</f>
        <v>#REF!</v>
      </c>
      <c r="G60" s="26"/>
      <c r="H60" s="26"/>
    </row>
    <row r="61" spans="2:8" s="31" customFormat="1" x14ac:dyDescent="0.55000000000000004">
      <c r="B61" s="26" t="e">
        <f>CONCATENATE(Общая!#REF!)</f>
        <v>#REF!</v>
      </c>
      <c r="C61" s="28" t="e">
        <f>CONCATENATE(Общая!#REF!," ",Общая!#REF!," ",Общая!#REF!,"
",Общая!#REF!,", ",Общая!#REF!,", ",Общая!#REF!)</f>
        <v>#REF!</v>
      </c>
      <c r="D61" s="29" t="e">
        <f>CONCATENATE(Общая!#REF!)</f>
        <v>#REF!</v>
      </c>
      <c r="E61" s="29" t="e">
        <f>CONCATENATE(TEXT(Общая!#REF!,"ДД.ММ.ГГГГ"),",
 ",Общая!#REF!)</f>
        <v>#REF!</v>
      </c>
      <c r="F61" s="30" t="e">
        <f>CONCATENATE(Общая!#REF!, "
 ",Общая!#REF!)</f>
        <v>#REF!</v>
      </c>
      <c r="G61" s="26"/>
      <c r="H61" s="26"/>
    </row>
    <row r="62" spans="2:8" s="31" customFormat="1" x14ac:dyDescent="0.55000000000000004">
      <c r="B62" s="26" t="e">
        <f>CONCATENATE(Общая!#REF!)</f>
        <v>#REF!</v>
      </c>
      <c r="C62" s="28" t="e">
        <f>CONCATENATE(Общая!#REF!," ",Общая!#REF!," ",Общая!#REF!,"
",Общая!#REF!,", ",Общая!#REF!,", ",Общая!#REF!)</f>
        <v>#REF!</v>
      </c>
      <c r="D62" s="29" t="e">
        <f>CONCATENATE(Общая!#REF!)</f>
        <v>#REF!</v>
      </c>
      <c r="E62" s="29" t="e">
        <f>CONCATENATE(TEXT(Общая!#REF!,"ДД.ММ.ГГГГ"),",
 ",Общая!#REF!)</f>
        <v>#REF!</v>
      </c>
      <c r="F62" s="30" t="e">
        <f>CONCATENATE(Общая!#REF!, "
 ",Общая!#REF!)</f>
        <v>#REF!</v>
      </c>
      <c r="G62" s="26"/>
      <c r="H62" s="26"/>
    </row>
    <row r="63" spans="2:8" s="31" customFormat="1" x14ac:dyDescent="0.55000000000000004">
      <c r="B63" s="26" t="e">
        <f>CONCATENATE(Общая!#REF!)</f>
        <v>#REF!</v>
      </c>
      <c r="C63" s="28" t="e">
        <f>CONCATENATE(Общая!#REF!," ",Общая!#REF!," ",Общая!#REF!,"
",Общая!#REF!,", ",Общая!#REF!,", ",Общая!#REF!)</f>
        <v>#REF!</v>
      </c>
      <c r="D63" s="29" t="e">
        <f>CONCATENATE(Общая!#REF!)</f>
        <v>#REF!</v>
      </c>
      <c r="E63" s="29" t="e">
        <f>CONCATENATE(TEXT(Общая!#REF!,"ДД.ММ.ГГГГ"),",
 ",Общая!#REF!)</f>
        <v>#REF!</v>
      </c>
      <c r="F63" s="30" t="e">
        <f>CONCATENATE(Общая!#REF!, "
 ",Общая!#REF!)</f>
        <v>#REF!</v>
      </c>
      <c r="G63" s="26"/>
      <c r="H63" s="26"/>
    </row>
    <row r="64" spans="2:8" s="31" customFormat="1" x14ac:dyDescent="0.55000000000000004">
      <c r="B64" s="26" t="e">
        <f>CONCATENATE(Общая!#REF!)</f>
        <v>#REF!</v>
      </c>
      <c r="C64" s="28" t="e">
        <f>CONCATENATE(Общая!#REF!," ",Общая!#REF!," ",Общая!#REF!,"
",Общая!#REF!,", ",Общая!#REF!,", ",Общая!#REF!)</f>
        <v>#REF!</v>
      </c>
      <c r="D64" s="29" t="e">
        <f>CONCATENATE(Общая!#REF!)</f>
        <v>#REF!</v>
      </c>
      <c r="E64" s="29" t="e">
        <f>CONCATENATE(TEXT(Общая!#REF!,"ДД.ММ.ГГГГ"),",
 ",Общая!#REF!)</f>
        <v>#REF!</v>
      </c>
      <c r="F64" s="30" t="e">
        <f>CONCATENATE(Общая!#REF!, "
 ",Общая!#REF!)</f>
        <v>#REF!</v>
      </c>
      <c r="G64" s="26"/>
      <c r="H64" s="26"/>
    </row>
    <row r="65" spans="2:8" s="31" customFormat="1" x14ac:dyDescent="0.55000000000000004">
      <c r="B65" s="26" t="e">
        <f>CONCATENATE(Общая!#REF!)</f>
        <v>#REF!</v>
      </c>
      <c r="C65" s="28" t="e">
        <f>CONCATENATE(Общая!#REF!," ",Общая!#REF!," ",Общая!#REF!,"
",Общая!#REF!,", ",Общая!#REF!,", ",Общая!#REF!)</f>
        <v>#REF!</v>
      </c>
      <c r="D65" s="29" t="e">
        <f>CONCATENATE(Общая!#REF!)</f>
        <v>#REF!</v>
      </c>
      <c r="E65" s="29" t="e">
        <f>CONCATENATE(TEXT(Общая!#REF!,"ДД.ММ.ГГГГ"),",
 ",Общая!#REF!)</f>
        <v>#REF!</v>
      </c>
      <c r="F65" s="30" t="e">
        <f>CONCATENATE(Общая!#REF!, "
 ",Общая!#REF!)</f>
        <v>#REF!</v>
      </c>
      <c r="G65" s="26"/>
      <c r="H65" s="26"/>
    </row>
    <row r="66" spans="2:8" s="31" customFormat="1" x14ac:dyDescent="0.55000000000000004">
      <c r="B66" s="26" t="e">
        <f>CONCATENATE(Общая!#REF!)</f>
        <v>#REF!</v>
      </c>
      <c r="C66" s="28" t="e">
        <f>CONCATENATE(Общая!#REF!," ",Общая!#REF!," ",Общая!#REF!,"
",Общая!#REF!,", ",Общая!#REF!,", ",Общая!#REF!)</f>
        <v>#REF!</v>
      </c>
      <c r="D66" s="29" t="e">
        <f>CONCATENATE(Общая!#REF!)</f>
        <v>#REF!</v>
      </c>
      <c r="E66" s="29" t="e">
        <f>CONCATENATE(TEXT(Общая!#REF!,"ДД.ММ.ГГГГ"),",
 ",Общая!#REF!)</f>
        <v>#REF!</v>
      </c>
      <c r="F66" s="30" t="e">
        <f>CONCATENATE(Общая!#REF!, "
 ",Общая!#REF!)</f>
        <v>#REF!</v>
      </c>
      <c r="G66" s="26"/>
      <c r="H66" s="26"/>
    </row>
    <row r="67" spans="2:8" s="31" customFormat="1" x14ac:dyDescent="0.55000000000000004">
      <c r="B67" s="26" t="e">
        <f>CONCATENATE(Общая!#REF!)</f>
        <v>#REF!</v>
      </c>
      <c r="C67" s="28" t="e">
        <f>CONCATENATE(Общая!#REF!," ",Общая!#REF!," ",Общая!#REF!,"
",Общая!#REF!,", ",Общая!#REF!,", ",Общая!#REF!)</f>
        <v>#REF!</v>
      </c>
      <c r="D67" s="29" t="e">
        <f>CONCATENATE(Общая!#REF!)</f>
        <v>#REF!</v>
      </c>
      <c r="E67" s="29" t="e">
        <f>CONCATENATE(TEXT(Общая!#REF!,"ДД.ММ.ГГГГ"),",
 ",Общая!#REF!)</f>
        <v>#REF!</v>
      </c>
      <c r="F67" s="30" t="e">
        <f>CONCATENATE(Общая!#REF!, "
 ",Общая!#REF!)</f>
        <v>#REF!</v>
      </c>
      <c r="G67" s="26"/>
      <c r="H67" s="26"/>
    </row>
    <row r="68" spans="2:8" s="31" customFormat="1" x14ac:dyDescent="0.55000000000000004">
      <c r="B68" s="26" t="e">
        <f>CONCATENATE(Общая!#REF!)</f>
        <v>#REF!</v>
      </c>
      <c r="C68" s="28" t="e">
        <f>CONCATENATE(Общая!#REF!," ",Общая!#REF!," ",Общая!#REF!,"
",Общая!#REF!,", ",Общая!#REF!,", ",Общая!#REF!)</f>
        <v>#REF!</v>
      </c>
      <c r="D68" s="29" t="e">
        <f>CONCATENATE(Общая!#REF!)</f>
        <v>#REF!</v>
      </c>
      <c r="E68" s="29" t="e">
        <f>CONCATENATE(TEXT(Общая!#REF!,"ДД.ММ.ГГГГ"),",
 ",Общая!#REF!)</f>
        <v>#REF!</v>
      </c>
      <c r="F68" s="30" t="e">
        <f>CONCATENATE(Общая!#REF!, "
 ",Общая!#REF!)</f>
        <v>#REF!</v>
      </c>
      <c r="G68" s="26"/>
      <c r="H68" s="26"/>
    </row>
    <row r="69" spans="2:8" s="31" customFormat="1" x14ac:dyDescent="0.55000000000000004">
      <c r="B69" s="26" t="e">
        <f>CONCATENATE(Общая!#REF!)</f>
        <v>#REF!</v>
      </c>
      <c r="C69" s="28" t="e">
        <f>CONCATENATE(Общая!#REF!," ",Общая!#REF!," ",Общая!#REF!,"
",Общая!#REF!,", ",Общая!#REF!,", ",Общая!#REF!)</f>
        <v>#REF!</v>
      </c>
      <c r="D69" s="29" t="e">
        <f>CONCATENATE(Общая!#REF!)</f>
        <v>#REF!</v>
      </c>
      <c r="E69" s="29" t="e">
        <f>CONCATENATE(TEXT(Общая!#REF!,"ДД.ММ.ГГГГ"),",
 ",Общая!#REF!)</f>
        <v>#REF!</v>
      </c>
      <c r="F69" s="30" t="e">
        <f>CONCATENATE(Общая!#REF!, "
 ",Общая!#REF!)</f>
        <v>#REF!</v>
      </c>
      <c r="G69" s="26"/>
      <c r="H69" s="26"/>
    </row>
    <row r="70" spans="2:8" s="31" customFormat="1" x14ac:dyDescent="0.55000000000000004">
      <c r="B70" s="26" t="e">
        <f>CONCATENATE(Общая!#REF!)</f>
        <v>#REF!</v>
      </c>
      <c r="C70" s="28" t="e">
        <f>CONCATENATE(Общая!#REF!," ",Общая!#REF!," ",Общая!#REF!,"
",Общая!#REF!,", ",Общая!#REF!,", ",Общая!#REF!)</f>
        <v>#REF!</v>
      </c>
      <c r="D70" s="29" t="e">
        <f>CONCATENATE(Общая!#REF!)</f>
        <v>#REF!</v>
      </c>
      <c r="E70" s="29" t="e">
        <f>CONCATENATE(TEXT(Общая!#REF!,"ДД.ММ.ГГГГ"),",
 ",Общая!#REF!)</f>
        <v>#REF!</v>
      </c>
      <c r="F70" s="30" t="e">
        <f>CONCATENATE(Общая!#REF!, "
 ",Общая!#REF!)</f>
        <v>#REF!</v>
      </c>
      <c r="G70" s="26"/>
      <c r="H70" s="26"/>
    </row>
    <row r="71" spans="2:8" s="31" customFormat="1" x14ac:dyDescent="0.55000000000000004">
      <c r="B71" s="26" t="e">
        <f>CONCATENATE(Общая!#REF!)</f>
        <v>#REF!</v>
      </c>
      <c r="C71" s="28" t="e">
        <f>CONCATENATE(Общая!#REF!," ",Общая!#REF!," ",Общая!#REF!,"
",Общая!#REF!,", ",Общая!#REF!,", ",Общая!#REF!)</f>
        <v>#REF!</v>
      </c>
      <c r="D71" s="29" t="e">
        <f>CONCATENATE(Общая!#REF!)</f>
        <v>#REF!</v>
      </c>
      <c r="E71" s="29" t="e">
        <f>CONCATENATE(TEXT(Общая!#REF!,"ДД.ММ.ГГГГ"),",
 ",Общая!#REF!)</f>
        <v>#REF!</v>
      </c>
      <c r="F71" s="30" t="e">
        <f>CONCATENATE(Общая!#REF!, "
 ",Общая!#REF!)</f>
        <v>#REF!</v>
      </c>
      <c r="G71" s="26"/>
      <c r="H71" s="26"/>
    </row>
    <row r="72" spans="2:8" s="31" customFormat="1" x14ac:dyDescent="0.55000000000000004">
      <c r="B72" s="26" t="e">
        <f>CONCATENATE(Общая!#REF!)</f>
        <v>#REF!</v>
      </c>
      <c r="C72" s="28" t="e">
        <f>CONCATENATE(Общая!#REF!," ",Общая!#REF!," ",Общая!#REF!,"
",Общая!#REF!,", ",Общая!#REF!,", ",Общая!#REF!)</f>
        <v>#REF!</v>
      </c>
      <c r="D72" s="29" t="e">
        <f>CONCATENATE(Общая!#REF!)</f>
        <v>#REF!</v>
      </c>
      <c r="E72" s="29" t="e">
        <f>CONCATENATE(TEXT(Общая!#REF!,"ДД.ММ.ГГГГ"),",
 ",Общая!#REF!)</f>
        <v>#REF!</v>
      </c>
      <c r="F72" s="30" t="e">
        <f>CONCATENATE(Общая!#REF!, "
 ",Общая!#REF!)</f>
        <v>#REF!</v>
      </c>
      <c r="G72" s="26"/>
      <c r="H72" s="26"/>
    </row>
    <row r="73" spans="2:8" s="31" customFormat="1" x14ac:dyDescent="0.55000000000000004">
      <c r="B73" s="26" t="e">
        <f>CONCATENATE(Общая!#REF!)</f>
        <v>#REF!</v>
      </c>
      <c r="C73" s="28" t="e">
        <f>CONCATENATE(Общая!#REF!," ",Общая!#REF!," ",Общая!#REF!,"
",Общая!#REF!,", ",Общая!#REF!,", ",Общая!#REF!)</f>
        <v>#REF!</v>
      </c>
      <c r="D73" s="29" t="e">
        <f>CONCATENATE(Общая!#REF!)</f>
        <v>#REF!</v>
      </c>
      <c r="E73" s="29" t="e">
        <f>CONCATENATE(TEXT(Общая!#REF!,"ДД.ММ.ГГГГ"),",
 ",Общая!#REF!)</f>
        <v>#REF!</v>
      </c>
      <c r="F73" s="30" t="e">
        <f>CONCATENATE(Общая!#REF!, "
 ",Общая!#REF!)</f>
        <v>#REF!</v>
      </c>
      <c r="G73" s="26"/>
      <c r="H73" s="26"/>
    </row>
    <row r="74" spans="2:8" s="31" customFormat="1" x14ac:dyDescent="0.55000000000000004">
      <c r="B74" s="26" t="e">
        <f>CONCATENATE(Общая!#REF!)</f>
        <v>#REF!</v>
      </c>
      <c r="C74" s="28" t="e">
        <f>CONCATENATE(Общая!#REF!," ",Общая!#REF!," ",Общая!#REF!,"
",Общая!#REF!,", ",Общая!#REF!,", ",Общая!#REF!)</f>
        <v>#REF!</v>
      </c>
      <c r="D74" s="29" t="e">
        <f>CONCATENATE(Общая!#REF!)</f>
        <v>#REF!</v>
      </c>
      <c r="E74" s="29" t="e">
        <f>CONCATENATE(TEXT(Общая!#REF!,"ДД.ММ.ГГГГ"),",
 ",Общая!#REF!)</f>
        <v>#REF!</v>
      </c>
      <c r="F74" s="30" t="e">
        <f>CONCATENATE(Общая!#REF!, "
 ",Общая!#REF!)</f>
        <v>#REF!</v>
      </c>
      <c r="G74" s="26"/>
      <c r="H74" s="26"/>
    </row>
    <row r="75" spans="2:8" s="31" customFormat="1" x14ac:dyDescent="0.55000000000000004">
      <c r="B75" s="26" t="e">
        <f>CONCATENATE(Общая!#REF!)</f>
        <v>#REF!</v>
      </c>
      <c r="C75" s="28" t="e">
        <f>CONCATENATE(Общая!#REF!," ",Общая!#REF!," ",Общая!#REF!,"
",Общая!#REF!,", ",Общая!#REF!,", ",Общая!#REF!)</f>
        <v>#REF!</v>
      </c>
      <c r="D75" s="29" t="e">
        <f>CONCATENATE(Общая!#REF!)</f>
        <v>#REF!</v>
      </c>
      <c r="E75" s="29" t="e">
        <f>CONCATENATE(TEXT(Общая!#REF!,"ДД.ММ.ГГГГ"),",
 ",Общая!#REF!)</f>
        <v>#REF!</v>
      </c>
      <c r="F75" s="30" t="e">
        <f>CONCATENATE(Общая!#REF!, "
 ",Общая!#REF!)</f>
        <v>#REF!</v>
      </c>
      <c r="G75" s="26"/>
      <c r="H75" s="26"/>
    </row>
    <row r="76" spans="2:8" s="31" customFormat="1" x14ac:dyDescent="0.55000000000000004">
      <c r="B76" s="26" t="e">
        <f>CONCATENATE(Общая!#REF!)</f>
        <v>#REF!</v>
      </c>
      <c r="C76" s="28" t="e">
        <f>CONCATENATE(Общая!#REF!," ",Общая!#REF!," ",Общая!#REF!,"
",Общая!#REF!,", ",Общая!#REF!,", ",Общая!#REF!)</f>
        <v>#REF!</v>
      </c>
      <c r="D76" s="29" t="e">
        <f>CONCATENATE(Общая!#REF!)</f>
        <v>#REF!</v>
      </c>
      <c r="E76" s="29" t="e">
        <f>CONCATENATE(TEXT(Общая!#REF!,"ДД.ММ.ГГГГ"),",
 ",Общая!#REF!)</f>
        <v>#REF!</v>
      </c>
      <c r="F76" s="30" t="e">
        <f>CONCATENATE(Общая!#REF!, "
 ",Общая!#REF!)</f>
        <v>#REF!</v>
      </c>
      <c r="G76" s="26"/>
      <c r="H76" s="26"/>
    </row>
    <row r="77" spans="2:8" s="31" customFormat="1" x14ac:dyDescent="0.55000000000000004">
      <c r="B77" s="26" t="e">
        <f>CONCATENATE(Общая!#REF!)</f>
        <v>#REF!</v>
      </c>
      <c r="C77" s="28" t="e">
        <f>CONCATENATE(Общая!#REF!," ",Общая!#REF!," ",Общая!#REF!,"
",Общая!#REF!,", ",Общая!#REF!,", ",Общая!#REF!)</f>
        <v>#REF!</v>
      </c>
      <c r="D77" s="29" t="e">
        <f>CONCATENATE(Общая!#REF!)</f>
        <v>#REF!</v>
      </c>
      <c r="E77" s="29" t="e">
        <f>CONCATENATE(TEXT(Общая!#REF!,"ДД.ММ.ГГГГ"),",
 ",Общая!#REF!)</f>
        <v>#REF!</v>
      </c>
      <c r="F77" s="30" t="e">
        <f>CONCATENATE(Общая!#REF!, "
 ",Общая!#REF!)</f>
        <v>#REF!</v>
      </c>
      <c r="G77" s="26"/>
      <c r="H77" s="26"/>
    </row>
    <row r="78" spans="2:8" s="31" customFormat="1" x14ac:dyDescent="0.55000000000000004">
      <c r="B78" s="26" t="e">
        <f>CONCATENATE(Общая!#REF!)</f>
        <v>#REF!</v>
      </c>
      <c r="C78" s="28" t="e">
        <f>CONCATENATE(Общая!#REF!," ",Общая!#REF!," ",Общая!#REF!,"
",Общая!#REF!,", ",Общая!#REF!,", ",Общая!#REF!)</f>
        <v>#REF!</v>
      </c>
      <c r="D78" s="29" t="e">
        <f>CONCATENATE(Общая!#REF!)</f>
        <v>#REF!</v>
      </c>
      <c r="E78" s="29" t="e">
        <f>CONCATENATE(TEXT(Общая!#REF!,"ДД.ММ.ГГГГ"),",
 ",Общая!#REF!)</f>
        <v>#REF!</v>
      </c>
      <c r="F78" s="30" t="e">
        <f>CONCATENATE(Общая!#REF!, "
 ",Общая!#REF!)</f>
        <v>#REF!</v>
      </c>
      <c r="G78" s="26"/>
      <c r="H78" s="26"/>
    </row>
    <row r="79" spans="2:8" s="31" customFormat="1" x14ac:dyDescent="0.55000000000000004">
      <c r="B79" s="26" t="e">
        <f>CONCATENATE(Общая!#REF!)</f>
        <v>#REF!</v>
      </c>
      <c r="C79" s="28" t="e">
        <f>CONCATENATE(Общая!#REF!," ",Общая!#REF!," ",Общая!#REF!,"
",Общая!#REF!,", ",Общая!#REF!,", ",Общая!#REF!)</f>
        <v>#REF!</v>
      </c>
      <c r="D79" s="29" t="e">
        <f>CONCATENATE(Общая!#REF!)</f>
        <v>#REF!</v>
      </c>
      <c r="E79" s="29" t="e">
        <f>CONCATENATE(TEXT(Общая!#REF!,"ДД.ММ.ГГГГ"),",
 ",Общая!#REF!)</f>
        <v>#REF!</v>
      </c>
      <c r="F79" s="30" t="e">
        <f>CONCATENATE(Общая!#REF!, "
 ",Общая!#REF!)</f>
        <v>#REF!</v>
      </c>
      <c r="G79" s="26"/>
      <c r="H79" s="26"/>
    </row>
    <row r="80" spans="2:8" s="31" customFormat="1" x14ac:dyDescent="0.55000000000000004">
      <c r="B80" s="26" t="e">
        <f>CONCATENATE(Общая!#REF!)</f>
        <v>#REF!</v>
      </c>
      <c r="C80" s="28" t="e">
        <f>CONCATENATE(Общая!#REF!," ",Общая!#REF!," ",Общая!#REF!,"
",Общая!#REF!,", ",Общая!#REF!,", ",Общая!#REF!)</f>
        <v>#REF!</v>
      </c>
      <c r="D80" s="29" t="e">
        <f>CONCATENATE(Общая!#REF!)</f>
        <v>#REF!</v>
      </c>
      <c r="E80" s="29" t="e">
        <f>CONCATENATE(TEXT(Общая!#REF!,"ДД.ММ.ГГГГ"),",
 ",Общая!#REF!)</f>
        <v>#REF!</v>
      </c>
      <c r="F80" s="30" t="e">
        <f>CONCATENATE(Общая!#REF!, "
 ",Общая!#REF!)</f>
        <v>#REF!</v>
      </c>
      <c r="G80" s="26"/>
      <c r="H80" s="26"/>
    </row>
    <row r="81" spans="2:8" s="31" customFormat="1" x14ac:dyDescent="0.55000000000000004">
      <c r="B81" s="26" t="e">
        <f>CONCATENATE(Общая!#REF!)</f>
        <v>#REF!</v>
      </c>
      <c r="C81" s="28" t="e">
        <f>CONCATENATE(Общая!#REF!," ",Общая!#REF!," ",Общая!#REF!,"
",Общая!#REF!,", ",Общая!#REF!,", ",Общая!#REF!)</f>
        <v>#REF!</v>
      </c>
      <c r="D81" s="29" t="e">
        <f>CONCATENATE(Общая!#REF!)</f>
        <v>#REF!</v>
      </c>
      <c r="E81" s="29" t="e">
        <f>CONCATENATE(TEXT(Общая!#REF!,"ДД.ММ.ГГГГ"),",
 ",Общая!#REF!)</f>
        <v>#REF!</v>
      </c>
      <c r="F81" s="30" t="e">
        <f>CONCATENATE(Общая!#REF!, "
 ",Общая!#REF!)</f>
        <v>#REF!</v>
      </c>
      <c r="G81" s="26"/>
      <c r="H81" s="26"/>
    </row>
    <row r="82" spans="2:8" s="31" customFormat="1" x14ac:dyDescent="0.55000000000000004">
      <c r="B82" s="26" t="e">
        <f>CONCATENATE(Общая!#REF!)</f>
        <v>#REF!</v>
      </c>
      <c r="C82" s="28" t="e">
        <f>CONCATENATE(Общая!#REF!," ",Общая!#REF!," ",Общая!#REF!,"
",Общая!#REF!,", ",Общая!#REF!,", ",Общая!#REF!)</f>
        <v>#REF!</v>
      </c>
      <c r="D82" s="29" t="e">
        <f>CONCATENATE(Общая!#REF!)</f>
        <v>#REF!</v>
      </c>
      <c r="E82" s="29" t="e">
        <f>CONCATENATE(TEXT(Общая!#REF!,"ДД.ММ.ГГГГ"),",
 ",Общая!#REF!)</f>
        <v>#REF!</v>
      </c>
      <c r="F82" s="30" t="e">
        <f>CONCATENATE(Общая!#REF!, "
 ",Общая!#REF!)</f>
        <v>#REF!</v>
      </c>
      <c r="G82" s="26"/>
      <c r="H82" s="26"/>
    </row>
    <row r="83" spans="2:8" s="31" customFormat="1" x14ac:dyDescent="0.55000000000000004">
      <c r="B83" s="26" t="e">
        <f>CONCATENATE(Общая!#REF!)</f>
        <v>#REF!</v>
      </c>
      <c r="C83" s="28" t="e">
        <f>CONCATENATE(Общая!#REF!," ",Общая!#REF!," ",Общая!#REF!,"
",Общая!#REF!,", ",Общая!#REF!,", ",Общая!#REF!)</f>
        <v>#REF!</v>
      </c>
      <c r="D83" s="29" t="e">
        <f>CONCATENATE(Общая!#REF!)</f>
        <v>#REF!</v>
      </c>
      <c r="E83" s="29" t="e">
        <f>CONCATENATE(TEXT(Общая!#REF!,"ДД.ММ.ГГГГ"),",
 ",Общая!#REF!)</f>
        <v>#REF!</v>
      </c>
      <c r="F83" s="30" t="e">
        <f>CONCATENATE(Общая!#REF!, "
 ",Общая!#REF!)</f>
        <v>#REF!</v>
      </c>
      <c r="G83" s="26"/>
      <c r="H83" s="26"/>
    </row>
    <row r="84" spans="2:8" s="31" customFormat="1" x14ac:dyDescent="0.55000000000000004">
      <c r="B84" s="26" t="e">
        <f>CONCATENATE(Общая!#REF!)</f>
        <v>#REF!</v>
      </c>
      <c r="C84" s="28" t="e">
        <f>CONCATENATE(Общая!#REF!," ",Общая!#REF!," ",Общая!#REF!,"
",Общая!#REF!,", ",Общая!#REF!,", ",Общая!#REF!)</f>
        <v>#REF!</v>
      </c>
      <c r="D84" s="29" t="e">
        <f>CONCATENATE(Общая!#REF!)</f>
        <v>#REF!</v>
      </c>
      <c r="E84" s="29" t="e">
        <f>CONCATENATE(TEXT(Общая!#REF!,"ДД.ММ.ГГГГ"),",
 ",Общая!#REF!)</f>
        <v>#REF!</v>
      </c>
      <c r="F84" s="30" t="e">
        <f>CONCATENATE(Общая!#REF!, "
 ",Общая!#REF!)</f>
        <v>#REF!</v>
      </c>
      <c r="G84" s="26"/>
      <c r="H84" s="26"/>
    </row>
    <row r="85" spans="2:8" s="31" customFormat="1" x14ac:dyDescent="0.55000000000000004">
      <c r="B85" s="26" t="e">
        <f>CONCATENATE(Общая!#REF!)</f>
        <v>#REF!</v>
      </c>
      <c r="C85" s="28" t="e">
        <f>CONCATENATE(Общая!#REF!," ",Общая!#REF!," ",Общая!#REF!,"
",Общая!#REF!,", ",Общая!#REF!,", ",Общая!#REF!)</f>
        <v>#REF!</v>
      </c>
      <c r="D85" s="29" t="e">
        <f>CONCATENATE(Общая!#REF!)</f>
        <v>#REF!</v>
      </c>
      <c r="E85" s="29" t="e">
        <f>CONCATENATE(TEXT(Общая!#REF!,"ДД.ММ.ГГГГ"),",
 ",Общая!#REF!)</f>
        <v>#REF!</v>
      </c>
      <c r="F85" s="30" t="e">
        <f>CONCATENATE(Общая!#REF!, "
 ",Общая!#REF!)</f>
        <v>#REF!</v>
      </c>
      <c r="G85" s="26"/>
      <c r="H85" s="26"/>
    </row>
    <row r="86" spans="2:8" s="31" customFormat="1" x14ac:dyDescent="0.55000000000000004">
      <c r="B86" s="26" t="e">
        <f>CONCATENATE(Общая!#REF!)</f>
        <v>#REF!</v>
      </c>
      <c r="C86" s="28" t="e">
        <f>CONCATENATE(Общая!#REF!," ",Общая!#REF!," ",Общая!#REF!,"
",Общая!#REF!,", ",Общая!#REF!,", ",Общая!#REF!)</f>
        <v>#REF!</v>
      </c>
      <c r="D86" s="29" t="e">
        <f>CONCATENATE(Общая!#REF!)</f>
        <v>#REF!</v>
      </c>
      <c r="E86" s="29" t="e">
        <f>CONCATENATE(TEXT(Общая!#REF!,"ДД.ММ.ГГГГ"),",
 ",Общая!#REF!)</f>
        <v>#REF!</v>
      </c>
      <c r="F86" s="30" t="e">
        <f>CONCATENATE(Общая!#REF!, "
 ",Общая!#REF!)</f>
        <v>#REF!</v>
      </c>
      <c r="G86" s="26"/>
      <c r="H86" s="26"/>
    </row>
    <row r="87" spans="2:8" s="31" customFormat="1" x14ac:dyDescent="0.55000000000000004">
      <c r="B87" s="26" t="e">
        <f>CONCATENATE(Общая!#REF!)</f>
        <v>#REF!</v>
      </c>
      <c r="C87" s="28" t="e">
        <f>CONCATENATE(Общая!#REF!," ",Общая!#REF!," ",Общая!#REF!,"
",Общая!#REF!,", ",Общая!#REF!,", ",Общая!#REF!)</f>
        <v>#REF!</v>
      </c>
      <c r="D87" s="29" t="e">
        <f>CONCATENATE(Общая!#REF!)</f>
        <v>#REF!</v>
      </c>
      <c r="E87" s="29" t="e">
        <f>CONCATENATE(TEXT(Общая!#REF!,"ДД.ММ.ГГГГ"),",
 ",Общая!#REF!)</f>
        <v>#REF!</v>
      </c>
      <c r="F87" s="30" t="e">
        <f>CONCATENATE(Общая!#REF!, "
 ",Общая!#REF!)</f>
        <v>#REF!</v>
      </c>
      <c r="G87" s="26"/>
      <c r="H87" s="26"/>
    </row>
    <row r="88" spans="2:8" s="31" customFormat="1" x14ac:dyDescent="0.55000000000000004">
      <c r="B88" s="26" t="e">
        <f>CONCATENATE(Общая!#REF!)</f>
        <v>#REF!</v>
      </c>
      <c r="C88" s="28" t="e">
        <f>CONCATENATE(Общая!#REF!," ",Общая!#REF!," ",Общая!#REF!,"
",Общая!#REF!,", ",Общая!#REF!,", ",Общая!#REF!)</f>
        <v>#REF!</v>
      </c>
      <c r="D88" s="29" t="e">
        <f>CONCATENATE(Общая!#REF!)</f>
        <v>#REF!</v>
      </c>
      <c r="E88" s="29" t="e">
        <f>CONCATENATE(TEXT(Общая!#REF!,"ДД.ММ.ГГГГ"),",
 ",Общая!#REF!)</f>
        <v>#REF!</v>
      </c>
      <c r="F88" s="30" t="e">
        <f>CONCATENATE(Общая!#REF!, "
 ",Общая!#REF!)</f>
        <v>#REF!</v>
      </c>
      <c r="G88" s="26"/>
      <c r="H88" s="26"/>
    </row>
    <row r="89" spans="2:8" s="31" customFormat="1" x14ac:dyDescent="0.55000000000000004">
      <c r="B89" s="26" t="e">
        <f>CONCATENATE(Общая!#REF!)</f>
        <v>#REF!</v>
      </c>
      <c r="C89" s="28" t="e">
        <f>CONCATENATE(Общая!#REF!," ",Общая!#REF!," ",Общая!#REF!,"
",Общая!#REF!,", ",Общая!#REF!,", ",Общая!#REF!)</f>
        <v>#REF!</v>
      </c>
      <c r="D89" s="29" t="e">
        <f>CONCATENATE(Общая!#REF!)</f>
        <v>#REF!</v>
      </c>
      <c r="E89" s="29" t="e">
        <f>CONCATENATE(TEXT(Общая!#REF!,"ДД.ММ.ГГГГ"),",
 ",Общая!#REF!)</f>
        <v>#REF!</v>
      </c>
      <c r="F89" s="30" t="e">
        <f>CONCATENATE(Общая!#REF!, "
 ",Общая!#REF!)</f>
        <v>#REF!</v>
      </c>
      <c r="G89" s="26"/>
      <c r="H89" s="26"/>
    </row>
    <row r="90" spans="2:8" s="31" customFormat="1" x14ac:dyDescent="0.55000000000000004">
      <c r="B90" s="26" t="e">
        <f>CONCATENATE(Общая!#REF!)</f>
        <v>#REF!</v>
      </c>
      <c r="C90" s="28" t="e">
        <f>CONCATENATE(Общая!#REF!," ",Общая!#REF!," ",Общая!#REF!,"
",Общая!#REF!,", ",Общая!#REF!,", ",Общая!#REF!)</f>
        <v>#REF!</v>
      </c>
      <c r="D90" s="29" t="e">
        <f>CONCATENATE(Общая!#REF!)</f>
        <v>#REF!</v>
      </c>
      <c r="E90" s="29" t="e">
        <f>CONCATENATE(TEXT(Общая!#REF!,"ДД.ММ.ГГГГ"),",
 ",Общая!#REF!)</f>
        <v>#REF!</v>
      </c>
      <c r="F90" s="30" t="e">
        <f>CONCATENATE(Общая!#REF!, "
 ",Общая!#REF!)</f>
        <v>#REF!</v>
      </c>
      <c r="G90" s="26"/>
      <c r="H90" s="26"/>
    </row>
    <row r="91" spans="2:8" s="31" customFormat="1" x14ac:dyDescent="0.55000000000000004">
      <c r="B91" s="26" t="e">
        <f>CONCATENATE(Общая!#REF!)</f>
        <v>#REF!</v>
      </c>
      <c r="C91" s="28" t="e">
        <f>CONCATENATE(Общая!#REF!," ",Общая!#REF!," ",Общая!#REF!,"
",Общая!#REF!,", ",Общая!#REF!,", ",Общая!#REF!)</f>
        <v>#REF!</v>
      </c>
      <c r="D91" s="29" t="e">
        <f>CONCATENATE(Общая!#REF!)</f>
        <v>#REF!</v>
      </c>
      <c r="E91" s="29" t="e">
        <f>CONCATENATE(TEXT(Общая!#REF!,"ДД.ММ.ГГГГ"),",
 ",Общая!#REF!)</f>
        <v>#REF!</v>
      </c>
      <c r="F91" s="30" t="e">
        <f>CONCATENATE(Общая!#REF!, "
 ",Общая!#REF!)</f>
        <v>#REF!</v>
      </c>
      <c r="G91" s="26"/>
      <c r="H91" s="26"/>
    </row>
    <row r="92" spans="2:8" s="31" customFormat="1" x14ac:dyDescent="0.55000000000000004">
      <c r="B92" s="26" t="e">
        <f>CONCATENATE(Общая!#REF!)</f>
        <v>#REF!</v>
      </c>
      <c r="C92" s="28" t="e">
        <f>CONCATENATE(Общая!#REF!," ",Общая!#REF!," ",Общая!#REF!,"
",Общая!#REF!,", ",Общая!#REF!,", ",Общая!#REF!)</f>
        <v>#REF!</v>
      </c>
      <c r="D92" s="29" t="e">
        <f>CONCATENATE(Общая!#REF!)</f>
        <v>#REF!</v>
      </c>
      <c r="E92" s="29" t="e">
        <f>CONCATENATE(TEXT(Общая!#REF!,"ДД.ММ.ГГГГ"),",
 ",Общая!#REF!)</f>
        <v>#REF!</v>
      </c>
      <c r="F92" s="30" t="e">
        <f>CONCATENATE(Общая!#REF!, "
 ",Общая!#REF!)</f>
        <v>#REF!</v>
      </c>
      <c r="G92" s="26"/>
      <c r="H92" s="26"/>
    </row>
    <row r="93" spans="2:8" s="31" customFormat="1" x14ac:dyDescent="0.55000000000000004">
      <c r="B93" s="26" t="e">
        <f>CONCATENATE(Общая!#REF!)</f>
        <v>#REF!</v>
      </c>
      <c r="C93" s="28" t="e">
        <f>CONCATENATE(Общая!#REF!," ",Общая!#REF!," ",Общая!#REF!,"
",Общая!#REF!,", ",Общая!#REF!,", ",Общая!#REF!)</f>
        <v>#REF!</v>
      </c>
      <c r="D93" s="29" t="e">
        <f>CONCATENATE(Общая!#REF!)</f>
        <v>#REF!</v>
      </c>
      <c r="E93" s="29" t="e">
        <f>CONCATENATE(TEXT(Общая!#REF!,"ДД.ММ.ГГГГ"),",
 ",Общая!#REF!)</f>
        <v>#REF!</v>
      </c>
      <c r="F93" s="30" t="e">
        <f>CONCATENATE(Общая!#REF!, "
 ",Общая!#REF!)</f>
        <v>#REF!</v>
      </c>
      <c r="G93" s="26"/>
      <c r="H93" s="26"/>
    </row>
    <row r="94" spans="2:8" s="31" customFormat="1" x14ac:dyDescent="0.55000000000000004">
      <c r="B94" s="26" t="e">
        <f>CONCATENATE(Общая!#REF!)</f>
        <v>#REF!</v>
      </c>
      <c r="C94" s="28" t="e">
        <f>CONCATENATE(Общая!#REF!," ",Общая!#REF!," ",Общая!#REF!,"
",Общая!#REF!,", ",Общая!#REF!,", ",Общая!#REF!)</f>
        <v>#REF!</v>
      </c>
      <c r="D94" s="29" t="e">
        <f>CONCATENATE(Общая!#REF!)</f>
        <v>#REF!</v>
      </c>
      <c r="E94" s="29" t="e">
        <f>CONCATENATE(TEXT(Общая!#REF!,"ДД.ММ.ГГГГ"),",
 ",Общая!#REF!)</f>
        <v>#REF!</v>
      </c>
      <c r="F94" s="30" t="e">
        <f>CONCATENATE(Общая!#REF!, "
 ",Общая!#REF!)</f>
        <v>#REF!</v>
      </c>
      <c r="G94" s="26"/>
      <c r="H94" s="26"/>
    </row>
    <row r="95" spans="2:8" s="31" customFormat="1" x14ac:dyDescent="0.55000000000000004">
      <c r="B95" s="26" t="e">
        <f>CONCATENATE(Общая!#REF!)</f>
        <v>#REF!</v>
      </c>
      <c r="C95" s="28" t="e">
        <f>CONCATENATE(Общая!#REF!," ",Общая!#REF!," ",Общая!#REF!,"
",Общая!#REF!,", ",Общая!#REF!,", ",Общая!#REF!)</f>
        <v>#REF!</v>
      </c>
      <c r="D95" s="29" t="e">
        <f>CONCATENATE(Общая!#REF!)</f>
        <v>#REF!</v>
      </c>
      <c r="E95" s="29" t="e">
        <f>CONCATENATE(TEXT(Общая!#REF!,"ДД.ММ.ГГГГ"),",
 ",Общая!#REF!)</f>
        <v>#REF!</v>
      </c>
      <c r="F95" s="30" t="e">
        <f>CONCATENATE(Общая!#REF!, "
 ",Общая!#REF!)</f>
        <v>#REF!</v>
      </c>
      <c r="G95" s="26"/>
      <c r="H95" s="26"/>
    </row>
    <row r="96" spans="2:8" s="31" customFormat="1" x14ac:dyDescent="0.55000000000000004">
      <c r="B96" s="26" t="e">
        <f>CONCATENATE(Общая!#REF!)</f>
        <v>#REF!</v>
      </c>
      <c r="C96" s="28" t="e">
        <f>CONCATENATE(Общая!#REF!," ",Общая!#REF!," ",Общая!#REF!,"
",Общая!#REF!,", ",Общая!#REF!,", ",Общая!#REF!)</f>
        <v>#REF!</v>
      </c>
      <c r="D96" s="29" t="e">
        <f>CONCATENATE(Общая!#REF!)</f>
        <v>#REF!</v>
      </c>
      <c r="E96" s="29" t="e">
        <f>CONCATENATE(TEXT(Общая!#REF!,"ДД.ММ.ГГГГ"),",
 ",Общая!#REF!)</f>
        <v>#REF!</v>
      </c>
      <c r="F96" s="30" t="e">
        <f>CONCATENATE(Общая!#REF!, "
 ",Общая!#REF!)</f>
        <v>#REF!</v>
      </c>
      <c r="G96" s="26"/>
      <c r="H96" s="26"/>
    </row>
    <row r="97" spans="2:8" s="31" customFormat="1" x14ac:dyDescent="0.55000000000000004">
      <c r="B97" s="26" t="e">
        <f>CONCATENATE(Общая!#REF!)</f>
        <v>#REF!</v>
      </c>
      <c r="C97" s="28" t="e">
        <f>CONCATENATE(Общая!#REF!," ",Общая!#REF!," ",Общая!#REF!,"
",Общая!#REF!,", ",Общая!#REF!,", ",Общая!#REF!)</f>
        <v>#REF!</v>
      </c>
      <c r="D97" s="29" t="e">
        <f>CONCATENATE(Общая!#REF!)</f>
        <v>#REF!</v>
      </c>
      <c r="E97" s="29" t="e">
        <f>CONCATENATE(TEXT(Общая!#REF!,"ДД.ММ.ГГГГ"),",
 ",Общая!#REF!)</f>
        <v>#REF!</v>
      </c>
      <c r="F97" s="30" t="e">
        <f>CONCATENATE(Общая!#REF!, "
 ",Общая!#REF!)</f>
        <v>#REF!</v>
      </c>
      <c r="G97" s="26"/>
      <c r="H97" s="26"/>
    </row>
    <row r="98" spans="2:8" s="31" customFormat="1" x14ac:dyDescent="0.55000000000000004">
      <c r="B98" s="26" t="e">
        <f>CONCATENATE(Общая!#REF!)</f>
        <v>#REF!</v>
      </c>
      <c r="C98" s="28" t="e">
        <f>CONCATENATE(Общая!#REF!," ",Общая!#REF!," ",Общая!#REF!,"
",Общая!#REF!,", ",Общая!#REF!,", ",Общая!#REF!)</f>
        <v>#REF!</v>
      </c>
      <c r="D98" s="29" t="e">
        <f>CONCATENATE(Общая!#REF!)</f>
        <v>#REF!</v>
      </c>
      <c r="E98" s="29" t="e">
        <f>CONCATENATE(TEXT(Общая!#REF!,"ДД.ММ.ГГГГ"),",
 ",Общая!#REF!)</f>
        <v>#REF!</v>
      </c>
      <c r="F98" s="30" t="e">
        <f>CONCATENATE(Общая!#REF!, "
 ",Общая!#REF!)</f>
        <v>#REF!</v>
      </c>
      <c r="G98" s="26"/>
      <c r="H98" s="26"/>
    </row>
    <row r="99" spans="2:8" s="31" customFormat="1" x14ac:dyDescent="0.55000000000000004">
      <c r="B99" s="26" t="e">
        <f>CONCATENATE(Общая!#REF!)</f>
        <v>#REF!</v>
      </c>
      <c r="C99" s="28" t="e">
        <f>CONCATENATE(Общая!#REF!," ",Общая!#REF!," ",Общая!#REF!,"
",Общая!#REF!,", ",Общая!#REF!,", ",Общая!#REF!)</f>
        <v>#REF!</v>
      </c>
      <c r="D99" s="29" t="e">
        <f>CONCATENATE(Общая!#REF!)</f>
        <v>#REF!</v>
      </c>
      <c r="E99" s="29" t="e">
        <f>CONCATENATE(TEXT(Общая!#REF!,"ДД.ММ.ГГГГ"),",
 ",Общая!#REF!)</f>
        <v>#REF!</v>
      </c>
      <c r="F99" s="30" t="e">
        <f>CONCATENATE(Общая!#REF!, "
 ",Общая!#REF!)</f>
        <v>#REF!</v>
      </c>
      <c r="G99" s="26"/>
      <c r="H99" s="26"/>
    </row>
    <row r="100" spans="2:8" s="31" customFormat="1" x14ac:dyDescent="0.55000000000000004">
      <c r="B100" s="26" t="e">
        <f>CONCATENATE(Общая!#REF!)</f>
        <v>#REF!</v>
      </c>
      <c r="C100" s="28" t="e">
        <f>CONCATENATE(Общая!#REF!," ",Общая!#REF!," ",Общая!#REF!,"
",Общая!#REF!,", ",Общая!#REF!,", ",Общая!#REF!)</f>
        <v>#REF!</v>
      </c>
      <c r="D100" s="29" t="e">
        <f>CONCATENATE(Общая!#REF!)</f>
        <v>#REF!</v>
      </c>
      <c r="E100" s="29" t="e">
        <f>CONCATENATE(TEXT(Общая!#REF!,"ДД.ММ.ГГГГ"),",
 ",Общая!#REF!)</f>
        <v>#REF!</v>
      </c>
      <c r="F100" s="30" t="e">
        <f>CONCATENATE(Общая!#REF!, "
 ",Общая!#REF!)</f>
        <v>#REF!</v>
      </c>
      <c r="G100" s="26"/>
      <c r="H100" s="26"/>
    </row>
    <row r="101" spans="2:8" s="31" customFormat="1" x14ac:dyDescent="0.55000000000000004">
      <c r="B101" s="26" t="e">
        <f>CONCATENATE(Общая!#REF!)</f>
        <v>#REF!</v>
      </c>
      <c r="C101" s="28" t="e">
        <f>CONCATENATE(Общая!#REF!," ",Общая!#REF!," ",Общая!#REF!,"
",Общая!#REF!,", ",Общая!#REF!,", ",Общая!#REF!)</f>
        <v>#REF!</v>
      </c>
      <c r="D101" s="29" t="e">
        <f>CONCATENATE(Общая!#REF!)</f>
        <v>#REF!</v>
      </c>
      <c r="E101" s="29" t="e">
        <f>CONCATENATE(TEXT(Общая!#REF!,"ДД.ММ.ГГГГ"),",
 ",Общая!#REF!)</f>
        <v>#REF!</v>
      </c>
      <c r="F101" s="30" t="e">
        <f>CONCATENATE(Общая!#REF!, "
 ",Общая!#REF!)</f>
        <v>#REF!</v>
      </c>
      <c r="G101" s="26"/>
      <c r="H101" s="26"/>
    </row>
    <row r="102" spans="2:8" s="31" customFormat="1" x14ac:dyDescent="0.55000000000000004">
      <c r="B102" s="26" t="e">
        <f>CONCATENATE(Общая!#REF!)</f>
        <v>#REF!</v>
      </c>
      <c r="C102" s="28" t="e">
        <f>CONCATENATE(Общая!#REF!," ",Общая!#REF!," ",Общая!#REF!,"
",Общая!#REF!,", ",Общая!#REF!,", ",Общая!#REF!)</f>
        <v>#REF!</v>
      </c>
      <c r="D102" s="29" t="e">
        <f>CONCATENATE(Общая!#REF!)</f>
        <v>#REF!</v>
      </c>
      <c r="E102" s="29" t="e">
        <f>CONCATENATE(TEXT(Общая!#REF!,"ДД.ММ.ГГГГ"),",
 ",Общая!#REF!)</f>
        <v>#REF!</v>
      </c>
      <c r="F102" s="30" t="e">
        <f>CONCATENATE(Общая!#REF!, "
 ",Общая!#REF!)</f>
        <v>#REF!</v>
      </c>
      <c r="G102" s="26"/>
      <c r="H102" s="26"/>
    </row>
    <row r="103" spans="2:8" s="31" customFormat="1" x14ac:dyDescent="0.55000000000000004">
      <c r="B103" s="26" t="e">
        <f>CONCATENATE(Общая!#REF!)</f>
        <v>#REF!</v>
      </c>
      <c r="C103" s="28" t="e">
        <f>CONCATENATE(Общая!#REF!," ",Общая!#REF!," ",Общая!#REF!,"
",Общая!#REF!,", ",Общая!#REF!,", ",Общая!#REF!)</f>
        <v>#REF!</v>
      </c>
      <c r="D103" s="29" t="e">
        <f>CONCATENATE(Общая!#REF!)</f>
        <v>#REF!</v>
      </c>
      <c r="E103" s="29" t="e">
        <f>CONCATENATE(TEXT(Общая!#REF!,"ДД.ММ.ГГГГ"),",
 ",Общая!#REF!)</f>
        <v>#REF!</v>
      </c>
      <c r="F103" s="30" t="e">
        <f>CONCATENATE(Общая!#REF!, "
 ",Общая!#REF!)</f>
        <v>#REF!</v>
      </c>
      <c r="G103" s="26"/>
      <c r="H103" s="26"/>
    </row>
    <row r="104" spans="2:8" s="31" customFormat="1" x14ac:dyDescent="0.55000000000000004">
      <c r="B104" s="26" t="e">
        <f>CONCATENATE(Общая!#REF!)</f>
        <v>#REF!</v>
      </c>
      <c r="C104" s="28" t="e">
        <f>CONCATENATE(Общая!#REF!," ",Общая!#REF!," ",Общая!#REF!,"
",Общая!#REF!,", ",Общая!#REF!,", ",Общая!#REF!)</f>
        <v>#REF!</v>
      </c>
      <c r="D104" s="29" t="e">
        <f>CONCATENATE(Общая!#REF!)</f>
        <v>#REF!</v>
      </c>
      <c r="E104" s="29" t="e">
        <f>CONCATENATE(TEXT(Общая!#REF!,"ДД.ММ.ГГГГ"),",
 ",Общая!#REF!)</f>
        <v>#REF!</v>
      </c>
      <c r="F104" s="30" t="e">
        <f>CONCATENATE(Общая!#REF!, "
 ",Общая!#REF!)</f>
        <v>#REF!</v>
      </c>
      <c r="G104" s="26"/>
      <c r="H104" s="26"/>
    </row>
    <row r="105" spans="2:8" s="31" customFormat="1" x14ac:dyDescent="0.55000000000000004">
      <c r="B105" s="26" t="e">
        <f>CONCATENATE(Общая!#REF!)</f>
        <v>#REF!</v>
      </c>
      <c r="C105" s="28" t="e">
        <f>CONCATENATE(Общая!#REF!," ",Общая!#REF!," ",Общая!#REF!,"
",Общая!#REF!,", ",Общая!#REF!,", ",Общая!#REF!)</f>
        <v>#REF!</v>
      </c>
      <c r="D105" s="29" t="e">
        <f>CONCATENATE(Общая!#REF!)</f>
        <v>#REF!</v>
      </c>
      <c r="E105" s="29" t="e">
        <f>CONCATENATE(TEXT(Общая!#REF!,"ДД.ММ.ГГГГ"),",
 ",Общая!#REF!)</f>
        <v>#REF!</v>
      </c>
      <c r="F105" s="30" t="e">
        <f>CONCATENATE(Общая!#REF!, "
 ",Общая!#REF!)</f>
        <v>#REF!</v>
      </c>
      <c r="G105" s="26"/>
      <c r="H105" s="26"/>
    </row>
    <row r="106" spans="2:8" s="31" customFormat="1" x14ac:dyDescent="0.55000000000000004">
      <c r="B106" s="26" t="e">
        <f>CONCATENATE(Общая!#REF!)</f>
        <v>#REF!</v>
      </c>
      <c r="C106" s="28" t="e">
        <f>CONCATENATE(Общая!#REF!," ",Общая!#REF!," ",Общая!#REF!,"
",Общая!#REF!,", ",Общая!#REF!,", ",Общая!#REF!)</f>
        <v>#REF!</v>
      </c>
      <c r="D106" s="29" t="e">
        <f>CONCATENATE(Общая!#REF!)</f>
        <v>#REF!</v>
      </c>
      <c r="E106" s="29" t="e">
        <f>CONCATENATE(TEXT(Общая!#REF!,"ДД.ММ.ГГГГ"),",
 ",Общая!#REF!)</f>
        <v>#REF!</v>
      </c>
      <c r="F106" s="30" t="e">
        <f>CONCATENATE(Общая!#REF!, "
 ",Общая!#REF!)</f>
        <v>#REF!</v>
      </c>
      <c r="G106" s="26"/>
      <c r="H106" s="26"/>
    </row>
    <row r="107" spans="2:8" s="31" customFormat="1" x14ac:dyDescent="0.55000000000000004">
      <c r="B107" s="26" t="e">
        <f>CONCATENATE(Общая!#REF!)</f>
        <v>#REF!</v>
      </c>
      <c r="C107" s="28" t="e">
        <f>CONCATENATE(Общая!#REF!," ",Общая!#REF!," ",Общая!#REF!,"
",Общая!#REF!,", ",Общая!#REF!,", ",Общая!#REF!)</f>
        <v>#REF!</v>
      </c>
      <c r="D107" s="29" t="e">
        <f>CONCATENATE(Общая!#REF!)</f>
        <v>#REF!</v>
      </c>
      <c r="E107" s="29" t="e">
        <f>CONCATENATE(TEXT(Общая!#REF!,"ДД.ММ.ГГГГ"),",
 ",Общая!#REF!)</f>
        <v>#REF!</v>
      </c>
      <c r="F107" s="30" t="e">
        <f>CONCATENATE(Общая!#REF!, "
 ",Общая!#REF!)</f>
        <v>#REF!</v>
      </c>
      <c r="G107" s="26"/>
      <c r="H107" s="26"/>
    </row>
    <row r="108" spans="2:8" s="31" customFormat="1" x14ac:dyDescent="0.55000000000000004">
      <c r="B108" s="26" t="e">
        <f>CONCATENATE(Общая!#REF!)</f>
        <v>#REF!</v>
      </c>
      <c r="C108" s="28" t="e">
        <f>CONCATENATE(Общая!#REF!," ",Общая!#REF!," ",Общая!#REF!,"
",Общая!#REF!,", ",Общая!#REF!,", ",Общая!#REF!)</f>
        <v>#REF!</v>
      </c>
      <c r="D108" s="29" t="e">
        <f>CONCATENATE(Общая!#REF!)</f>
        <v>#REF!</v>
      </c>
      <c r="E108" s="29" t="e">
        <f>CONCATENATE(TEXT(Общая!#REF!,"ДД.ММ.ГГГГ"),",
 ",Общая!#REF!)</f>
        <v>#REF!</v>
      </c>
      <c r="F108" s="30" t="e">
        <f>CONCATENATE(Общая!#REF!, "
 ",Общая!#REF!)</f>
        <v>#REF!</v>
      </c>
      <c r="G108" s="26"/>
      <c r="H108" s="26"/>
    </row>
    <row r="109" spans="2:8" s="31" customFormat="1" x14ac:dyDescent="0.55000000000000004">
      <c r="B109" s="26" t="e">
        <f>CONCATENATE(Общая!#REF!)</f>
        <v>#REF!</v>
      </c>
      <c r="C109" s="28" t="e">
        <f>CONCATENATE(Общая!#REF!," ",Общая!#REF!," ",Общая!#REF!,"
",Общая!#REF!,", ",Общая!#REF!,", ",Общая!#REF!)</f>
        <v>#REF!</v>
      </c>
      <c r="D109" s="29" t="e">
        <f>CONCATENATE(Общая!#REF!)</f>
        <v>#REF!</v>
      </c>
      <c r="E109" s="29" t="e">
        <f>CONCATENATE(TEXT(Общая!#REF!,"ДД.ММ.ГГГГ"),",
 ",Общая!#REF!)</f>
        <v>#REF!</v>
      </c>
      <c r="F109" s="30" t="e">
        <f>CONCATENATE(Общая!#REF!, "
 ",Общая!#REF!)</f>
        <v>#REF!</v>
      </c>
      <c r="G109" s="26"/>
      <c r="H109" s="26"/>
    </row>
    <row r="110" spans="2:8" s="31" customFormat="1" x14ac:dyDescent="0.55000000000000004">
      <c r="B110" s="26" t="e">
        <f>CONCATENATE(Общая!#REF!)</f>
        <v>#REF!</v>
      </c>
      <c r="C110" s="28" t="e">
        <f>CONCATENATE(Общая!#REF!," ",Общая!#REF!," ",Общая!#REF!,"
",Общая!#REF!,", ",Общая!#REF!,", ",Общая!#REF!)</f>
        <v>#REF!</v>
      </c>
      <c r="D110" s="29" t="e">
        <f>CONCATENATE(Общая!#REF!)</f>
        <v>#REF!</v>
      </c>
      <c r="E110" s="29" t="e">
        <f>CONCATENATE(TEXT(Общая!#REF!,"ДД.ММ.ГГГГ"),",
 ",Общая!#REF!)</f>
        <v>#REF!</v>
      </c>
      <c r="F110" s="30" t="e">
        <f>CONCATENATE(Общая!#REF!, "
 ",Общая!#REF!)</f>
        <v>#REF!</v>
      </c>
      <c r="G110" s="26"/>
      <c r="H110" s="26"/>
    </row>
    <row r="111" spans="2:8" s="31" customFormat="1" x14ac:dyDescent="0.55000000000000004">
      <c r="B111" s="26" t="e">
        <f>CONCATENATE(Общая!#REF!)</f>
        <v>#REF!</v>
      </c>
      <c r="C111" s="28" t="e">
        <f>CONCATENATE(Общая!#REF!," ",Общая!#REF!," ",Общая!#REF!,"
",Общая!#REF!,", ",Общая!#REF!,", ",Общая!#REF!)</f>
        <v>#REF!</v>
      </c>
      <c r="D111" s="29" t="e">
        <f>CONCATENATE(Общая!#REF!)</f>
        <v>#REF!</v>
      </c>
      <c r="E111" s="29" t="e">
        <f>CONCATENATE(TEXT(Общая!#REF!,"ДД.ММ.ГГГГ"),",
 ",Общая!#REF!)</f>
        <v>#REF!</v>
      </c>
      <c r="F111" s="30" t="e">
        <f>CONCATENATE(Общая!#REF!, "
 ",Общая!#REF!)</f>
        <v>#REF!</v>
      </c>
      <c r="G111" s="26"/>
      <c r="H111" s="26"/>
    </row>
    <row r="112" spans="2:8" s="31" customFormat="1" x14ac:dyDescent="0.55000000000000004">
      <c r="B112" s="26" t="e">
        <f>CONCATENATE(Общая!#REF!)</f>
        <v>#REF!</v>
      </c>
      <c r="C112" s="28" t="e">
        <f>CONCATENATE(Общая!#REF!," ",Общая!#REF!," ",Общая!#REF!,"
",Общая!#REF!,", ",Общая!#REF!,", ",Общая!#REF!)</f>
        <v>#REF!</v>
      </c>
      <c r="D112" s="29" t="e">
        <f>CONCATENATE(Общая!#REF!)</f>
        <v>#REF!</v>
      </c>
      <c r="E112" s="29" t="e">
        <f>CONCATENATE(TEXT(Общая!#REF!,"ДД.ММ.ГГГГ"),",
 ",Общая!#REF!)</f>
        <v>#REF!</v>
      </c>
      <c r="F112" s="30" t="e">
        <f>CONCATENATE(Общая!#REF!, "
 ",Общая!#REF!)</f>
        <v>#REF!</v>
      </c>
      <c r="G112" s="26"/>
      <c r="H112" s="26"/>
    </row>
    <row r="113" spans="2:8" s="31" customFormat="1" x14ac:dyDescent="0.55000000000000004">
      <c r="B113" s="26" t="e">
        <f>CONCATENATE(Общая!#REF!)</f>
        <v>#REF!</v>
      </c>
      <c r="C113" s="28" t="e">
        <f>CONCATENATE(Общая!#REF!," ",Общая!#REF!," ",Общая!#REF!,"
",Общая!#REF!,", ",Общая!#REF!,", ",Общая!#REF!)</f>
        <v>#REF!</v>
      </c>
      <c r="D113" s="29" t="e">
        <f>CONCATENATE(Общая!#REF!)</f>
        <v>#REF!</v>
      </c>
      <c r="E113" s="29" t="e">
        <f>CONCATENATE(TEXT(Общая!#REF!,"ДД.ММ.ГГГГ"),",
 ",Общая!#REF!)</f>
        <v>#REF!</v>
      </c>
      <c r="F113" s="30" t="e">
        <f>CONCATENATE(Общая!#REF!, "
 ",Общая!#REF!)</f>
        <v>#REF!</v>
      </c>
      <c r="G113" s="26"/>
      <c r="H113" s="26"/>
    </row>
    <row r="114" spans="2:8" s="31" customFormat="1" x14ac:dyDescent="0.55000000000000004">
      <c r="B114" s="26" t="e">
        <f>CONCATENATE(Общая!#REF!)</f>
        <v>#REF!</v>
      </c>
      <c r="C114" s="28" t="e">
        <f>CONCATENATE(Общая!#REF!," ",Общая!#REF!," ",Общая!#REF!,"
",Общая!#REF!,", ",Общая!#REF!,", ",Общая!#REF!)</f>
        <v>#REF!</v>
      </c>
      <c r="D114" s="29" t="e">
        <f>CONCATENATE(Общая!#REF!)</f>
        <v>#REF!</v>
      </c>
      <c r="E114" s="29" t="e">
        <f>CONCATENATE(TEXT(Общая!#REF!,"ДД.ММ.ГГГГ"),",
 ",Общая!#REF!)</f>
        <v>#REF!</v>
      </c>
      <c r="F114" s="30" t="e">
        <f>CONCATENATE(Общая!#REF!, "
 ",Общая!#REF!)</f>
        <v>#REF!</v>
      </c>
      <c r="G114" s="26"/>
      <c r="H114" s="26"/>
    </row>
    <row r="115" spans="2:8" s="31" customFormat="1" x14ac:dyDescent="0.55000000000000004">
      <c r="B115" s="26" t="e">
        <f>CONCATENATE(Общая!#REF!)</f>
        <v>#REF!</v>
      </c>
      <c r="C115" s="28" t="e">
        <f>CONCATENATE(Общая!#REF!," ",Общая!#REF!," ",Общая!#REF!,"
",Общая!#REF!,", ",Общая!#REF!,", ",Общая!#REF!)</f>
        <v>#REF!</v>
      </c>
      <c r="D115" s="29" t="e">
        <f>CONCATENATE(Общая!#REF!)</f>
        <v>#REF!</v>
      </c>
      <c r="E115" s="29" t="e">
        <f>CONCATENATE(TEXT(Общая!#REF!,"ДД.ММ.ГГГГ"),",
 ",Общая!#REF!)</f>
        <v>#REF!</v>
      </c>
      <c r="F115" s="30" t="e">
        <f>CONCATENATE(Общая!#REF!, "
 ",Общая!#REF!)</f>
        <v>#REF!</v>
      </c>
      <c r="G115" s="26"/>
      <c r="H115" s="26"/>
    </row>
    <row r="116" spans="2:8" s="31" customFormat="1" x14ac:dyDescent="0.55000000000000004">
      <c r="B116" s="26" t="e">
        <f>CONCATENATE(Общая!#REF!)</f>
        <v>#REF!</v>
      </c>
      <c r="C116" s="28" t="e">
        <f>CONCATENATE(Общая!#REF!," ",Общая!#REF!," ",Общая!#REF!,"
",Общая!#REF!,", ",Общая!#REF!,", ",Общая!#REF!)</f>
        <v>#REF!</v>
      </c>
      <c r="D116" s="29" t="e">
        <f>CONCATENATE(Общая!#REF!)</f>
        <v>#REF!</v>
      </c>
      <c r="E116" s="29" t="e">
        <f>CONCATENATE(TEXT(Общая!#REF!,"ДД.ММ.ГГГГ"),",
 ",Общая!#REF!)</f>
        <v>#REF!</v>
      </c>
      <c r="F116" s="30" t="e">
        <f>CONCATENATE(Общая!#REF!, "
 ",Общая!#REF!)</f>
        <v>#REF!</v>
      </c>
      <c r="G116" s="26"/>
      <c r="H116" s="26"/>
    </row>
    <row r="117" spans="2:8" s="31" customFormat="1" x14ac:dyDescent="0.55000000000000004">
      <c r="B117" s="26" t="e">
        <f>CONCATENATE(Общая!#REF!)</f>
        <v>#REF!</v>
      </c>
      <c r="C117" s="28" t="e">
        <f>CONCATENATE(Общая!#REF!," ",Общая!#REF!," ",Общая!#REF!,"
",Общая!#REF!,", ",Общая!#REF!,", ",Общая!#REF!)</f>
        <v>#REF!</v>
      </c>
      <c r="D117" s="29" t="e">
        <f>CONCATENATE(Общая!#REF!)</f>
        <v>#REF!</v>
      </c>
      <c r="E117" s="29" t="e">
        <f>CONCATENATE(TEXT(Общая!#REF!,"ДД.ММ.ГГГГ"),",
 ",Общая!#REF!)</f>
        <v>#REF!</v>
      </c>
      <c r="F117" s="30" t="e">
        <f>CONCATENATE(Общая!#REF!, "
 ",Общая!#REF!)</f>
        <v>#REF!</v>
      </c>
      <c r="G117" s="26"/>
      <c r="H117" s="26"/>
    </row>
    <row r="118" spans="2:8" s="31" customFormat="1" x14ac:dyDescent="0.55000000000000004">
      <c r="B118" s="26" t="e">
        <f>CONCATENATE(Общая!#REF!)</f>
        <v>#REF!</v>
      </c>
      <c r="C118" s="28" t="e">
        <f>CONCATENATE(Общая!#REF!," ",Общая!#REF!," ",Общая!#REF!,"
",Общая!#REF!,", ",Общая!#REF!,", ",Общая!#REF!)</f>
        <v>#REF!</v>
      </c>
      <c r="D118" s="29" t="e">
        <f>CONCATENATE(Общая!#REF!)</f>
        <v>#REF!</v>
      </c>
      <c r="E118" s="29" t="e">
        <f>CONCATENATE(TEXT(Общая!#REF!,"ДД.ММ.ГГГГ"),",
 ",Общая!#REF!)</f>
        <v>#REF!</v>
      </c>
      <c r="F118" s="30" t="e">
        <f>CONCATENATE(Общая!#REF!, "
 ",Общая!#REF!)</f>
        <v>#REF!</v>
      </c>
      <c r="G118" s="26"/>
      <c r="H118" s="26"/>
    </row>
    <row r="119" spans="2:8" s="31" customFormat="1" x14ac:dyDescent="0.55000000000000004">
      <c r="B119" s="26" t="e">
        <f>CONCATENATE(Общая!#REF!)</f>
        <v>#REF!</v>
      </c>
      <c r="C119" s="28" t="e">
        <f>CONCATENATE(Общая!#REF!," ",Общая!#REF!," ",Общая!#REF!,"
",Общая!#REF!,", ",Общая!#REF!,", ",Общая!#REF!)</f>
        <v>#REF!</v>
      </c>
      <c r="D119" s="29" t="e">
        <f>CONCATENATE(Общая!#REF!)</f>
        <v>#REF!</v>
      </c>
      <c r="E119" s="29" t="e">
        <f>CONCATENATE(TEXT(Общая!#REF!,"ДД.ММ.ГГГГ"),",
 ",Общая!#REF!)</f>
        <v>#REF!</v>
      </c>
      <c r="F119" s="30" t="e">
        <f>CONCATENATE(Общая!#REF!, "
 ",Общая!#REF!)</f>
        <v>#REF!</v>
      </c>
      <c r="G119" s="26"/>
      <c r="H119" s="26"/>
    </row>
    <row r="120" spans="2:8" s="31" customFormat="1" x14ac:dyDescent="0.55000000000000004">
      <c r="B120" s="26" t="e">
        <f>CONCATENATE(Общая!#REF!)</f>
        <v>#REF!</v>
      </c>
      <c r="C120" s="28" t="e">
        <f>CONCATENATE(Общая!#REF!," ",Общая!#REF!," ",Общая!#REF!,"
",Общая!#REF!,", ",Общая!#REF!,", ",Общая!#REF!)</f>
        <v>#REF!</v>
      </c>
      <c r="D120" s="29" t="e">
        <f>CONCATENATE(Общая!#REF!)</f>
        <v>#REF!</v>
      </c>
      <c r="E120" s="29" t="e">
        <f>CONCATENATE(TEXT(Общая!#REF!,"ДД.ММ.ГГГГ"),",
 ",Общая!#REF!)</f>
        <v>#REF!</v>
      </c>
      <c r="F120" s="30" t="e">
        <f>CONCATENATE(Общая!#REF!, "
 ",Общая!#REF!)</f>
        <v>#REF!</v>
      </c>
      <c r="G120" s="26"/>
      <c r="H120" s="26"/>
    </row>
    <row r="121" spans="2:8" s="31" customFormat="1" x14ac:dyDescent="0.55000000000000004">
      <c r="B121" s="26" t="e">
        <f>CONCATENATE(Общая!#REF!)</f>
        <v>#REF!</v>
      </c>
      <c r="C121" s="28" t="e">
        <f>CONCATENATE(Общая!#REF!," ",Общая!#REF!," ",Общая!#REF!,"
",Общая!#REF!,", ",Общая!#REF!,", ",Общая!#REF!)</f>
        <v>#REF!</v>
      </c>
      <c r="D121" s="29" t="e">
        <f>CONCATENATE(Общая!#REF!)</f>
        <v>#REF!</v>
      </c>
      <c r="E121" s="29" t="e">
        <f>CONCATENATE(TEXT(Общая!#REF!,"ДД.ММ.ГГГГ"),",
 ",Общая!#REF!)</f>
        <v>#REF!</v>
      </c>
      <c r="F121" s="30" t="e">
        <f>CONCATENATE(Общая!#REF!, "
 ",Общая!#REF!)</f>
        <v>#REF!</v>
      </c>
      <c r="G121" s="26"/>
      <c r="H121" s="26"/>
    </row>
    <row r="122" spans="2:8" s="31" customFormat="1" x14ac:dyDescent="0.55000000000000004">
      <c r="B122" s="26" t="e">
        <f>CONCATENATE(Общая!#REF!)</f>
        <v>#REF!</v>
      </c>
      <c r="C122" s="28" t="e">
        <f>CONCATENATE(Общая!#REF!," ",Общая!#REF!," ",Общая!#REF!,"
",Общая!#REF!,", ",Общая!#REF!,", ",Общая!#REF!)</f>
        <v>#REF!</v>
      </c>
      <c r="D122" s="29" t="e">
        <f>CONCATENATE(Общая!#REF!)</f>
        <v>#REF!</v>
      </c>
      <c r="E122" s="29" t="e">
        <f>CONCATENATE(TEXT(Общая!#REF!,"ДД.ММ.ГГГГ"),",
 ",Общая!#REF!)</f>
        <v>#REF!</v>
      </c>
      <c r="F122" s="30" t="e">
        <f>CONCATENATE(Общая!#REF!, "
 ",Общая!#REF!)</f>
        <v>#REF!</v>
      </c>
      <c r="G122" s="26"/>
      <c r="H122" s="26"/>
    </row>
    <row r="123" spans="2:8" s="31" customFormat="1" x14ac:dyDescent="0.55000000000000004">
      <c r="B123" s="26" t="e">
        <f>CONCATENATE(Общая!#REF!)</f>
        <v>#REF!</v>
      </c>
      <c r="C123" s="28" t="e">
        <f>CONCATENATE(Общая!#REF!," ",Общая!#REF!," ",Общая!#REF!,"
",Общая!#REF!,", ",Общая!#REF!,", ",Общая!#REF!)</f>
        <v>#REF!</v>
      </c>
      <c r="D123" s="29" t="e">
        <f>CONCATENATE(Общая!#REF!)</f>
        <v>#REF!</v>
      </c>
      <c r="E123" s="29" t="e">
        <f>CONCATENATE(TEXT(Общая!#REF!,"ДД.ММ.ГГГГ"),",
 ",Общая!#REF!)</f>
        <v>#REF!</v>
      </c>
      <c r="F123" s="30" t="e">
        <f>CONCATENATE(Общая!#REF!, "
 ",Общая!#REF!)</f>
        <v>#REF!</v>
      </c>
      <c r="G123" s="26"/>
      <c r="H123" s="26"/>
    </row>
    <row r="124" spans="2:8" s="31" customFormat="1" x14ac:dyDescent="0.55000000000000004">
      <c r="B124" s="26" t="e">
        <f>CONCATENATE(Общая!#REF!)</f>
        <v>#REF!</v>
      </c>
      <c r="C124" s="28" t="e">
        <f>CONCATENATE(Общая!#REF!," ",Общая!#REF!," ",Общая!#REF!,"
",Общая!#REF!,", ",Общая!#REF!,", ",Общая!#REF!)</f>
        <v>#REF!</v>
      </c>
      <c r="D124" s="29" t="e">
        <f>CONCATENATE(Общая!#REF!)</f>
        <v>#REF!</v>
      </c>
      <c r="E124" s="29" t="e">
        <f>CONCATENATE(TEXT(Общая!#REF!,"ДД.ММ.ГГГГ"),",
 ",Общая!#REF!)</f>
        <v>#REF!</v>
      </c>
      <c r="F124" s="30" t="e">
        <f>CONCATENATE(Общая!#REF!, "
 ",Общая!#REF!)</f>
        <v>#REF!</v>
      </c>
      <c r="G124" s="26"/>
      <c r="H124" s="26"/>
    </row>
    <row r="125" spans="2:8" s="31" customFormat="1" x14ac:dyDescent="0.55000000000000004">
      <c r="B125" s="26" t="e">
        <f>CONCATENATE(Общая!#REF!)</f>
        <v>#REF!</v>
      </c>
      <c r="C125" s="28" t="e">
        <f>CONCATENATE(Общая!#REF!," ",Общая!#REF!," ",Общая!#REF!,"
",Общая!#REF!,", ",Общая!#REF!,", ",Общая!#REF!)</f>
        <v>#REF!</v>
      </c>
      <c r="D125" s="29" t="e">
        <f>CONCATENATE(Общая!#REF!)</f>
        <v>#REF!</v>
      </c>
      <c r="E125" s="29" t="e">
        <f>CONCATENATE(TEXT(Общая!#REF!,"ДД.ММ.ГГГГ"),",
 ",Общая!#REF!)</f>
        <v>#REF!</v>
      </c>
      <c r="F125" s="30" t="e">
        <f>CONCATENATE(Общая!#REF!, "
 ",Общая!#REF!)</f>
        <v>#REF!</v>
      </c>
      <c r="G125" s="26"/>
      <c r="H125" s="26"/>
    </row>
    <row r="126" spans="2:8" s="31" customFormat="1" x14ac:dyDescent="0.55000000000000004">
      <c r="B126" s="26" t="e">
        <f>CONCATENATE(Общая!#REF!)</f>
        <v>#REF!</v>
      </c>
      <c r="C126" s="28" t="e">
        <f>CONCATENATE(Общая!#REF!," ",Общая!#REF!," ",Общая!#REF!,"
",Общая!#REF!,", ",Общая!#REF!,", ",Общая!#REF!)</f>
        <v>#REF!</v>
      </c>
      <c r="D126" s="29" t="e">
        <f>CONCATENATE(Общая!#REF!)</f>
        <v>#REF!</v>
      </c>
      <c r="E126" s="29" t="e">
        <f>CONCATENATE(TEXT(Общая!#REF!,"ДД.ММ.ГГГГ"),",
 ",Общая!#REF!)</f>
        <v>#REF!</v>
      </c>
      <c r="F126" s="30" t="e">
        <f>CONCATENATE(Общая!#REF!, "
 ",Общая!#REF!)</f>
        <v>#REF!</v>
      </c>
      <c r="G126" s="26"/>
      <c r="H126" s="26"/>
    </row>
    <row r="127" spans="2:8" s="31" customFormat="1" x14ac:dyDescent="0.55000000000000004">
      <c r="B127" s="26" t="e">
        <f>CONCATENATE(Общая!#REF!)</f>
        <v>#REF!</v>
      </c>
      <c r="C127" s="28" t="e">
        <f>CONCATENATE(Общая!#REF!," ",Общая!#REF!," ",Общая!#REF!,"
",Общая!#REF!,", ",Общая!#REF!,", ",Общая!#REF!)</f>
        <v>#REF!</v>
      </c>
      <c r="D127" s="29" t="e">
        <f>CONCATENATE(Общая!#REF!)</f>
        <v>#REF!</v>
      </c>
      <c r="E127" s="29" t="e">
        <f>CONCATENATE(TEXT(Общая!#REF!,"ДД.ММ.ГГГГ"),",
 ",Общая!#REF!)</f>
        <v>#REF!</v>
      </c>
      <c r="F127" s="30" t="e">
        <f>CONCATENATE(Общая!#REF!, "
 ",Общая!#REF!)</f>
        <v>#REF!</v>
      </c>
      <c r="G127" s="26"/>
      <c r="H127" s="26"/>
    </row>
    <row r="128" spans="2:8" s="31" customFormat="1" x14ac:dyDescent="0.55000000000000004">
      <c r="B128" s="26" t="e">
        <f>CONCATENATE(Общая!#REF!)</f>
        <v>#REF!</v>
      </c>
      <c r="C128" s="28" t="e">
        <f>CONCATENATE(Общая!#REF!," ",Общая!#REF!," ",Общая!#REF!,"
",Общая!#REF!,", ",Общая!#REF!,", ",Общая!#REF!)</f>
        <v>#REF!</v>
      </c>
      <c r="D128" s="29" t="e">
        <f>CONCATENATE(Общая!#REF!)</f>
        <v>#REF!</v>
      </c>
      <c r="E128" s="29" t="e">
        <f>CONCATENATE(TEXT(Общая!#REF!,"ДД.ММ.ГГГГ"),",
 ",Общая!#REF!)</f>
        <v>#REF!</v>
      </c>
      <c r="F128" s="30" t="e">
        <f>CONCATENATE(Общая!#REF!, "
 ",Общая!#REF!)</f>
        <v>#REF!</v>
      </c>
      <c r="G128" s="26"/>
      <c r="H128" s="26"/>
    </row>
    <row r="129" spans="2:8" s="31" customFormat="1" x14ac:dyDescent="0.55000000000000004">
      <c r="B129" s="26" t="e">
        <f>CONCATENATE(Общая!#REF!)</f>
        <v>#REF!</v>
      </c>
      <c r="C129" s="28" t="e">
        <f>CONCATENATE(Общая!#REF!," ",Общая!#REF!," ",Общая!#REF!,"
",Общая!#REF!,", ",Общая!#REF!,", ",Общая!#REF!)</f>
        <v>#REF!</v>
      </c>
      <c r="D129" s="29" t="e">
        <f>CONCATENATE(Общая!#REF!)</f>
        <v>#REF!</v>
      </c>
      <c r="E129" s="29" t="e">
        <f>CONCATENATE(TEXT(Общая!#REF!,"ДД.ММ.ГГГГ"),",
 ",Общая!#REF!)</f>
        <v>#REF!</v>
      </c>
      <c r="F129" s="30" t="e">
        <f>CONCATENATE(Общая!#REF!, "
 ",Общая!#REF!)</f>
        <v>#REF!</v>
      </c>
      <c r="G129" s="26"/>
      <c r="H129" s="26"/>
    </row>
    <row r="130" spans="2:8" s="31" customFormat="1" x14ac:dyDescent="0.55000000000000004">
      <c r="B130" s="26" t="e">
        <f>CONCATENATE(Общая!#REF!)</f>
        <v>#REF!</v>
      </c>
      <c r="C130" s="28" t="e">
        <f>CONCATENATE(Общая!#REF!," ",Общая!#REF!," ",Общая!#REF!,"
",Общая!#REF!,", ",Общая!#REF!,", ",Общая!#REF!)</f>
        <v>#REF!</v>
      </c>
      <c r="D130" s="29" t="e">
        <f>CONCATENATE(Общая!#REF!)</f>
        <v>#REF!</v>
      </c>
      <c r="E130" s="29" t="e">
        <f>CONCATENATE(TEXT(Общая!#REF!,"ДД.ММ.ГГГГ"),",
 ",Общая!#REF!)</f>
        <v>#REF!</v>
      </c>
      <c r="F130" s="30" t="e">
        <f>CONCATENATE(Общая!#REF!, "
 ",Общая!#REF!)</f>
        <v>#REF!</v>
      </c>
      <c r="G130" s="26"/>
      <c r="H130" s="26"/>
    </row>
    <row r="131" spans="2:8" s="31" customFormat="1" x14ac:dyDescent="0.55000000000000004">
      <c r="B131" s="26" t="e">
        <f>CONCATENATE(Общая!#REF!)</f>
        <v>#REF!</v>
      </c>
      <c r="C131" s="28" t="e">
        <f>CONCATENATE(Общая!#REF!," ",Общая!#REF!," ",Общая!#REF!,"
",Общая!#REF!,", ",Общая!#REF!,", ",Общая!#REF!)</f>
        <v>#REF!</v>
      </c>
      <c r="D131" s="29" t="e">
        <f>CONCATENATE(Общая!#REF!)</f>
        <v>#REF!</v>
      </c>
      <c r="E131" s="29" t="e">
        <f>CONCATENATE(TEXT(Общая!#REF!,"ДД.ММ.ГГГГ"),",
 ",Общая!#REF!)</f>
        <v>#REF!</v>
      </c>
      <c r="F131" s="30" t="e">
        <f>CONCATENATE(Общая!#REF!, "
 ",Общая!#REF!)</f>
        <v>#REF!</v>
      </c>
      <c r="G131" s="26"/>
      <c r="H131" s="26"/>
    </row>
    <row r="132" spans="2:8" s="31" customFormat="1" x14ac:dyDescent="0.55000000000000004">
      <c r="B132" s="26" t="e">
        <f>CONCATENATE(Общая!#REF!)</f>
        <v>#REF!</v>
      </c>
      <c r="C132" s="28" t="e">
        <f>CONCATENATE(Общая!#REF!," ",Общая!#REF!," ",Общая!#REF!,"
",Общая!#REF!,", ",Общая!#REF!,", ",Общая!#REF!)</f>
        <v>#REF!</v>
      </c>
      <c r="D132" s="29" t="e">
        <f>CONCATENATE(Общая!#REF!)</f>
        <v>#REF!</v>
      </c>
      <c r="E132" s="29" t="e">
        <f>CONCATENATE(TEXT(Общая!#REF!,"ДД.ММ.ГГГГ"),",
 ",Общая!#REF!)</f>
        <v>#REF!</v>
      </c>
      <c r="F132" s="30" t="e">
        <f>CONCATENATE(Общая!#REF!, "
 ",Общая!#REF!)</f>
        <v>#REF!</v>
      </c>
      <c r="G132" s="26"/>
      <c r="H132" s="26"/>
    </row>
    <row r="133" spans="2:8" x14ac:dyDescent="0.55000000000000004">
      <c r="B133" s="31"/>
      <c r="C133" s="32"/>
      <c r="D133" s="31"/>
      <c r="E133" s="32"/>
      <c r="F133" s="33"/>
      <c r="G133" s="32"/>
      <c r="H133" s="32"/>
    </row>
    <row r="134" spans="2:8" x14ac:dyDescent="0.55000000000000004">
      <c r="B134" s="31"/>
      <c r="C134" s="32"/>
      <c r="D134" s="31"/>
      <c r="E134" s="32"/>
      <c r="F134" s="33"/>
      <c r="G134" s="32"/>
      <c r="H134" s="32"/>
    </row>
    <row r="135" spans="2:8" x14ac:dyDescent="0.55000000000000004">
      <c r="C135" s="34" t="s">
        <v>43</v>
      </c>
      <c r="E135" s="35" t="s">
        <v>44</v>
      </c>
      <c r="F135" s="36"/>
      <c r="G135" s="39" t="s">
        <v>48</v>
      </c>
    </row>
    <row r="136" spans="2:8" x14ac:dyDescent="0.55000000000000004">
      <c r="G136" s="40"/>
    </row>
    <row r="137" spans="2:8" x14ac:dyDescent="0.55000000000000004">
      <c r="C137" s="34" t="s">
        <v>26</v>
      </c>
      <c r="E137" s="35" t="s">
        <v>45</v>
      </c>
      <c r="F137" s="36"/>
      <c r="G137" s="39" t="s">
        <v>49</v>
      </c>
    </row>
    <row r="138" spans="2:8" x14ac:dyDescent="0.55000000000000004">
      <c r="G138" s="40"/>
    </row>
    <row r="139" spans="2:8" x14ac:dyDescent="0.55000000000000004">
      <c r="E139" s="35" t="s">
        <v>45</v>
      </c>
      <c r="F139" s="36"/>
      <c r="G139" s="39" t="s">
        <v>50</v>
      </c>
    </row>
  </sheetData>
  <autoFilter ref="B2:H132"/>
  <printOptions horizontalCentered="1"/>
  <pageMargins left="0.23622047244094491" right="0.23622047244094491" top="0.51181102362204722" bottom="0.19685039370078741" header="0.31496062992125984" footer="0.31496062992125984"/>
  <pageSetup paperSize="9" scale="25" fitToHeight="25" orientation="landscape" r:id="rId1"/>
  <rowBreaks count="8" manualBreakCount="8">
    <brk id="17" max="7" man="1"/>
    <brk id="31" max="7" man="1"/>
    <brk id="45" max="7" man="1"/>
    <brk id="59" max="7" man="1"/>
    <brk id="74" max="7" man="1"/>
    <brk id="89" max="7" man="1"/>
    <brk id="105" max="7" man="1"/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Общая</vt:lpstr>
      <vt:lpstr>на утверждение</vt:lpstr>
      <vt:lpstr>пропуск</vt:lpstr>
      <vt:lpstr>журнал.ртн (2)</vt:lpstr>
      <vt:lpstr>'журнал.ртн (2)'!Заголовки_для_печати</vt:lpstr>
      <vt:lpstr>'журнал.ртн (2)'!Область_печати</vt:lpstr>
      <vt:lpstr>'на утверждение'!Область_печати</vt:lpstr>
      <vt:lpstr>Общая!Область_печати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Соляник Ульяна Валерьевна</cp:lastModifiedBy>
  <cp:lastPrinted>2023-10-26T08:33:33Z</cp:lastPrinted>
  <dcterms:created xsi:type="dcterms:W3CDTF">2015-06-05T18:19:34Z</dcterms:created>
  <dcterms:modified xsi:type="dcterms:W3CDTF">2024-04-27T12:41:47Z</dcterms:modified>
</cp:coreProperties>
</file>